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319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/Users/Admin/Desktop/"/>
    </mc:Choice>
  </mc:AlternateContent>
  <xr:revisionPtr revIDLastSave="0" documentId="13_ncr:1_{0E534C4B-68AB-874C-A8CD-17A7264000DF}" xr6:coauthVersionLast="31" xr6:coauthVersionMax="31" xr10:uidLastSave="{00000000-0000-0000-0000-000000000000}"/>
  <bookViews>
    <workbookView xWindow="17000" yWindow="3740" windowWidth="30180" windowHeight="17820" tabRatio="742" activeTab="1" xr2:uid="{00000000-000D-0000-FFFF-FFFF00000000}"/>
  </bookViews>
  <sheets>
    <sheet name="Forside" sheetId="60" state="hidden" r:id="rId1"/>
    <sheet name="Budget 2018" sheetId="43" r:id="rId2"/>
    <sheet name="Noter" sheetId="61" r:id="rId3"/>
  </sheets>
  <externalReferences>
    <externalReference r:id="rId4"/>
  </externalReferences>
  <definedNames>
    <definedName name="Administrationsomkostninger" localSheetId="2">#REF!</definedName>
    <definedName name="Administrationsomkostninger">#REF!</definedName>
    <definedName name="Administrationsomkostningersdår" localSheetId="2">#REF!</definedName>
    <definedName name="Administrationsomkostningersdår">#REF!</definedName>
    <definedName name="Andengæld" localSheetId="2">#REF!</definedName>
    <definedName name="Andengæld">#REF!</definedName>
    <definedName name="Andengældsdår" localSheetId="2">#REF!</definedName>
    <definedName name="Andengældsdår">#REF!</definedName>
    <definedName name="Andredriftsindtægter" localSheetId="2">#REF!</definedName>
    <definedName name="Andredriftsindtægter">#REF!</definedName>
    <definedName name="Andredriftsindtægtersdår" localSheetId="2">#REF!</definedName>
    <definedName name="Andredriftsindtægtersdår">#REF!</definedName>
    <definedName name="Andredriftsudgifter" localSheetId="2">#REF!</definedName>
    <definedName name="Andredriftsudgifter">#REF!</definedName>
    <definedName name="Andredriftsudgiftersdår" localSheetId="2">#REF!</definedName>
    <definedName name="Andredriftsudgiftersdår">#REF!</definedName>
    <definedName name="Andretilgodehavender" localSheetId="2">#REF!</definedName>
    <definedName name="Andretilgodehavender">#REF!</definedName>
    <definedName name="Andretilgodehavendersdår" localSheetId="2">#REF!</definedName>
    <definedName name="Andretilgodehavendersdår">#REF!</definedName>
    <definedName name="Bankgæld" localSheetId="2">#REF!</definedName>
    <definedName name="Bankgæld">#REF!</definedName>
    <definedName name="Bankgældsdår" localSheetId="2">#REF!</definedName>
    <definedName name="Bankgældsdår">#REF!</definedName>
    <definedName name="Ekstraordinæreindtægter" localSheetId="2">#REF!</definedName>
    <definedName name="Ekstraordinæreindtægter">#REF!</definedName>
    <definedName name="Ekstraordinæreindtægtersdår" localSheetId="2">#REF!</definedName>
    <definedName name="Ekstraordinæreindtægtersdår">#REF!</definedName>
    <definedName name="Ekstraordinæreudgifter" localSheetId="2">#REF!</definedName>
    <definedName name="Ekstraordinæreudgifter">#REF!</definedName>
    <definedName name="Ekstraordinæreudgiftersdår" localSheetId="2">#REF!</definedName>
    <definedName name="Ekstraordinæreudgiftersdår">#REF!</definedName>
    <definedName name="Finansielleindtægter" localSheetId="2">#REF!</definedName>
    <definedName name="Finansielleindtægter">#REF!</definedName>
    <definedName name="Finansielleindtægtersdår" localSheetId="2">#REF!</definedName>
    <definedName name="Finansielleindtægtersdår">#REF!</definedName>
    <definedName name="Finansielleudgifter" localSheetId="2">#REF!</definedName>
    <definedName name="Finansielleudgifter">#REF!</definedName>
    <definedName name="Finansielleudgiftersdår" localSheetId="2">#REF!</definedName>
    <definedName name="Finansielleudgiftersdår">#REF!</definedName>
    <definedName name="Finansielt1" localSheetId="2">#REF!</definedName>
    <definedName name="Finansielt1">#REF!</definedName>
    <definedName name="Finansielt2" localSheetId="2">#REF!</definedName>
    <definedName name="Finansielt2">#REF!</definedName>
    <definedName name="Finansielt3" localSheetId="2">#REF!</definedName>
    <definedName name="Finansielt3">#REF!</definedName>
    <definedName name="Gældtilknyttede" localSheetId="2">#REF!</definedName>
    <definedName name="Gældtilknyttede">#REF!</definedName>
    <definedName name="Gældtilknyttedesdår" localSheetId="2">#REF!</definedName>
    <definedName name="Gældtilknyttedesdår">#REF!</definedName>
    <definedName name="Immaterielt1" localSheetId="2">#REF!</definedName>
    <definedName name="Immaterielt1">#REF!</definedName>
    <definedName name="Immaterielt2" localSheetId="2">#REF!</definedName>
    <definedName name="Immaterielt2">#REF!</definedName>
    <definedName name="Immaterielt3" localSheetId="2">#REF!</definedName>
    <definedName name="Immaterielt3">#REF!</definedName>
    <definedName name="Koncernfinansielt1" localSheetId="2">#REF!</definedName>
    <definedName name="Koncernfinansielt1">#REF!</definedName>
    <definedName name="Koncernfinansielt2" localSheetId="2">#REF!</definedName>
    <definedName name="Koncernfinansielt2">#REF!</definedName>
    <definedName name="Koncernfinansielt3" localSheetId="2">#REF!</definedName>
    <definedName name="Koncernfinansielt3">#REF!</definedName>
    <definedName name="Koncernimmaterielt1" localSheetId="2">#REF!</definedName>
    <definedName name="Koncernimmaterielt1">#REF!</definedName>
    <definedName name="Koncernimmaterielt2" localSheetId="2">#REF!</definedName>
    <definedName name="Koncernimmaterielt2">#REF!</definedName>
    <definedName name="Koncernimmaterielt3" localSheetId="2">#REF!</definedName>
    <definedName name="Koncernimmaterielt3">#REF!</definedName>
    <definedName name="Koncernmaterielt1" localSheetId="2">#REF!</definedName>
    <definedName name="Koncernmaterielt1">#REF!</definedName>
    <definedName name="Koncernmaterielt2" localSheetId="2">#REF!</definedName>
    <definedName name="Koncernmaterielt2">#REF!</definedName>
    <definedName name="Koncernmaterielt3" localSheetId="2">#REF!</definedName>
    <definedName name="Koncernmaterielt3">#REF!</definedName>
    <definedName name="Likvidebeholdninger" localSheetId="2">#REF!</definedName>
    <definedName name="Likvidebeholdninger">#REF!</definedName>
    <definedName name="Likvidebeholdningersdår" localSheetId="2">#REF!</definedName>
    <definedName name="Likvidebeholdningersdår">#REF!</definedName>
    <definedName name="Materielt1" localSheetId="2">#REF!</definedName>
    <definedName name="Materielt1">#REF!</definedName>
    <definedName name="Materielt2" localSheetId="2">#REF!</definedName>
    <definedName name="Materielt2">#REF!</definedName>
    <definedName name="Materielt3" localSheetId="2">#REF!</definedName>
    <definedName name="Materielt3">#REF!</definedName>
    <definedName name="Nettoomsætning" localSheetId="2">#REF!</definedName>
    <definedName name="Nettoomsætning">#REF!</definedName>
    <definedName name="Nettoomsætningsdår" localSheetId="2">#REF!</definedName>
    <definedName name="Nettoomsætningsdår">#REF!</definedName>
    <definedName name="Periodeafgrænsningpassiver" localSheetId="2">#REF!</definedName>
    <definedName name="Periodeafgrænsningpassiver">#REF!</definedName>
    <definedName name="Periodeafgrænsningpassiversdår" localSheetId="2">#REF!</definedName>
    <definedName name="Periodeafgrænsningpassiversdår">#REF!</definedName>
    <definedName name="Periodeafgrænsningsposter" localSheetId="2">#REF!</definedName>
    <definedName name="Periodeafgrænsningsposter">#REF!</definedName>
    <definedName name="Periodeafgrænsningspostersdår" localSheetId="2">#REF!</definedName>
    <definedName name="Periodeafgrænsningspostersdår">#REF!</definedName>
    <definedName name="Prioritetsgæld" localSheetId="2">#REF!</definedName>
    <definedName name="Prioritetsgæld">#REF!</definedName>
    <definedName name="Produktionsomkostninger" localSheetId="2">#REF!</definedName>
    <definedName name="Produktionsomkostninger">#REF!</definedName>
    <definedName name="Produktionsomkostningersdår" localSheetId="2">#REF!</definedName>
    <definedName name="Produktionsomkostningersdår">#REF!</definedName>
    <definedName name="Resultatass" localSheetId="2">#REF!+#REF!+#REF!</definedName>
    <definedName name="Resultatass">#REF!+#REF!+#REF!</definedName>
    <definedName name="Resultatdatter" localSheetId="2">#REF!+#REF!+#REF!</definedName>
    <definedName name="Resultatdatter">#REF!+#REF!+#REF!</definedName>
    <definedName name="Salgsomkostninger" localSheetId="2">#REF!</definedName>
    <definedName name="Salgsomkostninger">#REF!</definedName>
    <definedName name="Salgsomkostningersdår" localSheetId="2">#REF!</definedName>
    <definedName name="Salgsomkostningersdår">#REF!</definedName>
    <definedName name="Selskabsskat" localSheetId="2">#REF!</definedName>
    <definedName name="Selskabsskat">#REF!</definedName>
    <definedName name="Selskabsskatsdår" localSheetId="2">#REF!</definedName>
    <definedName name="Selskabsskatsdår">#REF!</definedName>
    <definedName name="Tilgodehavendeassocierede" localSheetId="2">#REF!</definedName>
    <definedName name="Tilgodehavendeassocierede">#REF!</definedName>
    <definedName name="Tilgodehavendeassocieredesdår" localSheetId="2">#REF!</definedName>
    <definedName name="Tilgodehavendeassocieredesdår">#REF!</definedName>
    <definedName name="Tilgodehavendetilknyttede" localSheetId="2">#REF!</definedName>
    <definedName name="Tilgodehavendetilknyttede">#REF!</definedName>
    <definedName name="Tilgodehavendetilknyttedesdår" localSheetId="2">#REF!</definedName>
    <definedName name="Tilgodehavendetilknyttedesdår">#REF!</definedName>
    <definedName name="_xlnm.Print_Area" localSheetId="0">Forside!$A$1:$A$17</definedName>
    <definedName name="Udskudtskat" localSheetId="2">#REF!</definedName>
    <definedName name="Udskudtskat">#REF!</definedName>
    <definedName name="Udskudtskatsdår" localSheetId="2">#REF!</definedName>
    <definedName name="Udskudtskatsdår">#REF!</definedName>
    <definedName name="wrn.Regnskab." localSheetId="0" hidden="1">{#N/A,#N/A,FALSE,"Resultat og balance";#N/A,#N/A,FALSE,"Noter"}</definedName>
    <definedName name="wrn.Regnskab." localSheetId="2" hidden="1">{#N/A,#N/A,FALSE,"Resultat og balance";#N/A,#N/A,FALSE,"Noter"}</definedName>
    <definedName name="wrn.Regnskab." hidden="1">{#N/A,#N/A,FALSE,"Resultat og balance";#N/A,#N/A,FALSE,"Noter"}</definedName>
    <definedName name="wrn.Specifikationer." localSheetId="0" hidden="1">{#N/A,#N/A,TRUE,"Specifikationer";#N/A,#N/A,TRUE,"Spec værdipapirer";#N/A,#N/A,TRUE,"Skat"}</definedName>
    <definedName name="wrn.Specifikationer." localSheetId="2" hidden="1">{#N/A,#N/A,TRUE,"Specifikationer";#N/A,#N/A,TRUE,"Spec værdipapirer";#N/A,#N/A,TRUE,"Skat"}</definedName>
    <definedName name="wrn.Specifikationer." hidden="1">{#N/A,#N/A,TRUE,"Specifikationer";#N/A,#N/A,TRUE,"Spec værdipapirer";#N/A,#N/A,TRUE,"Skat"}</definedName>
  </definedNames>
  <calcPr calcId="179017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36" i="61" l="1"/>
  <c r="E36" i="61"/>
  <c r="E32" i="61"/>
  <c r="F31" i="61"/>
  <c r="F32" i="61" s="1"/>
  <c r="F26" i="61"/>
  <c r="E26" i="61"/>
  <c r="F22" i="61"/>
  <c r="E22" i="61"/>
  <c r="F17" i="61"/>
  <c r="E17" i="61"/>
  <c r="F14" i="61"/>
  <c r="E14" i="61"/>
  <c r="E6" i="61"/>
  <c r="F4" i="61"/>
  <c r="F6" i="61" s="1"/>
</calcChain>
</file>

<file path=xl/sharedStrings.xml><?xml version="1.0" encoding="utf-8"?>
<sst xmlns="http://schemas.openxmlformats.org/spreadsheetml/2006/main" count="76" uniqueCount="70">
  <si>
    <t>Grundejerforeningen Norsvej</t>
  </si>
  <si>
    <t>4600 Køge</t>
  </si>
  <si>
    <t>Årsregnskab for 2015</t>
  </si>
  <si>
    <t>Bestyrelsen indstiller regnskabet til generalforsamlingens godkendelse</t>
  </si>
  <si>
    <t xml:space="preserve">Michael Andersen          Kristian Lund           Odd Sigfred Aarseth              </t>
  </si>
  <si>
    <t xml:space="preserve">Jacob Engelbredt                    Kaare Kyst </t>
  </si>
  <si>
    <t>Revisorpåtegning:</t>
  </si>
  <si>
    <t xml:space="preserve">Jeg har revideret foreningens årsregnskab for 2016. </t>
  </si>
  <si>
    <t>Regnskabet giver efter min mening et retvisende billede af foreningens resultat, aktiver og passiver for 2016.</t>
  </si>
  <si>
    <t>Køge,  den 12. Januar 2015</t>
  </si>
  <si>
    <t xml:space="preserve">Søren Deluran </t>
  </si>
  <si>
    <t>Budget</t>
  </si>
  <si>
    <t>Resultatopgørelse</t>
  </si>
  <si>
    <t>Note</t>
  </si>
  <si>
    <t>Indtægter:</t>
  </si>
  <si>
    <t>Kontingent</t>
  </si>
  <si>
    <t>Renteindtægter</t>
  </si>
  <si>
    <t>Indtægter i alt</t>
  </si>
  <si>
    <t>Udgifter:</t>
  </si>
  <si>
    <t>Administration</t>
  </si>
  <si>
    <t>Mødeudgifter</t>
  </si>
  <si>
    <t>Forsikring</t>
  </si>
  <si>
    <t>Sommervedligehold</t>
  </si>
  <si>
    <t>Vintervedligehold</t>
  </si>
  <si>
    <t>Anden vedligehold</t>
  </si>
  <si>
    <t>Bestyrelsesinitiativer</t>
  </si>
  <si>
    <t>Andre initiativer</t>
  </si>
  <si>
    <t>Udvalg</t>
  </si>
  <si>
    <t>Udgifter i alt</t>
  </si>
  <si>
    <t>Årets resultat</t>
  </si>
  <si>
    <t>Disponeres således :</t>
  </si>
  <si>
    <t>Overført resultat</t>
  </si>
  <si>
    <t>Hensættelse til vejfond</t>
  </si>
  <si>
    <t>Regnskab</t>
  </si>
  <si>
    <t>Gebyrudgifter</t>
  </si>
  <si>
    <t>Festudvalg /Jubileumsfest</t>
  </si>
  <si>
    <t>Ekstra ordinære indtægter</t>
  </si>
  <si>
    <t>Budget og Regnskab for perioden 
01.01.2018- 31.12.2018</t>
  </si>
  <si>
    <t>Festudvalg kontant - Hænsettelse</t>
  </si>
  <si>
    <t>Note 1:   Kontingent</t>
  </si>
  <si>
    <t>Regnskab 2018</t>
  </si>
  <si>
    <t>Budget 2018</t>
  </si>
  <si>
    <t>140 medlemmer á 1900 kr.</t>
  </si>
  <si>
    <t>Bestyrelse reduktion</t>
  </si>
  <si>
    <t>I alt</t>
  </si>
  <si>
    <t>Note 2:   Sommervedligehold</t>
  </si>
  <si>
    <t>Vedligeholdelse af Nord-Sydgående hegn - Lille pakke - 2 gange årligt</t>
  </si>
  <si>
    <t>Græsklipning</t>
  </si>
  <si>
    <t>Trimning omkring træer, lamper skilte - 4 gange årlig</t>
  </si>
  <si>
    <t>Generel renholdelse af området inkl. Tømning skrældespan</t>
  </si>
  <si>
    <t>Årlig beskæring af områdets træer</t>
  </si>
  <si>
    <t>Sprøjtning af kantsten 2x årligt</t>
  </si>
  <si>
    <t>Note 3:   Vintervedligehold</t>
  </si>
  <si>
    <t>Saltning og snerydning</t>
  </si>
  <si>
    <t>Note 4:   Anden vedligehold</t>
  </si>
  <si>
    <t>Lejeplads inspektion</t>
  </si>
  <si>
    <t>Lejeplads udbedring i henhold til inspektion 2018</t>
  </si>
  <si>
    <t>Vedligeholdelse - maling etc</t>
  </si>
  <si>
    <t>Note 5: Bestyrrelsesinitiativer</t>
  </si>
  <si>
    <t>Opsetning af hægn for enden af paddeborg, ind mod sygehus indk. Enden af græs.</t>
  </si>
  <si>
    <t>Note 6: vejfond:</t>
  </si>
  <si>
    <t>Saldo 1. januar  2018</t>
  </si>
  <si>
    <t>Budget samlet for vejudgifter 2018</t>
  </si>
  <si>
    <t>Vejudgift for 2018, note 3</t>
  </si>
  <si>
    <t xml:space="preserve">Årets hensættelse </t>
  </si>
  <si>
    <t>Saldo 31. december 2018</t>
  </si>
  <si>
    <t>Note 7: Andre Initiativer</t>
  </si>
  <si>
    <t xml:space="preserve">Uforudsætte udgifter </t>
  </si>
  <si>
    <t>Gennemgang af vores veje - check af revner - genetablering</t>
  </si>
  <si>
    <t>Grundejerforeningen Norsvej: Noter til Budget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</si>
</sst>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 * #,##0.00_ ;_ * \-#,##0.00_ ;_ * &quot;-&quot;??_ ;_ @_ "/>
  </numFmts>
  <fonts count="5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name val="Calibri"/>
      <family val="2"/>
    </font>
    <font>
      <sz val="10"/>
      <name val="Calibri"/>
      <family val="2"/>
    </font>
    <font>
      <sz val="12"/>
      <name val="Calibri"/>
      <family val="2"/>
    </font>
    <font>
      <u/>
      <sz val="14"/>
      <name val="Calibri"/>
      <family val="2"/>
    </font>
    <font>
      <b/>
      <sz val="14"/>
      <name val="Calibri"/>
      <family val="2"/>
    </font>
    <font>
      <sz val="14"/>
      <name val="Calibri"/>
      <family val="2"/>
    </font>
    <font>
      <b/>
      <i/>
      <u/>
      <sz val="14"/>
      <name val="Calibri"/>
      <family val="2"/>
    </font>
    <font>
      <sz val="14"/>
      <color indexed="23"/>
      <name val="Calibri"/>
      <family val="2"/>
    </font>
    <font>
      <b/>
      <sz val="10"/>
      <name val="Calibri"/>
      <family val="2"/>
    </font>
    <font>
      <b/>
      <sz val="12"/>
      <color indexed="23"/>
      <name val="Calibri"/>
      <family val="2"/>
    </font>
    <font>
      <b/>
      <u/>
      <sz val="13"/>
      <name val="Calibri"/>
      <family val="2"/>
    </font>
    <font>
      <sz val="13"/>
      <name val="Calibri"/>
      <family val="2"/>
    </font>
    <font>
      <sz val="13"/>
      <color indexed="23"/>
      <name val="Calibri"/>
      <family val="2"/>
    </font>
    <font>
      <b/>
      <sz val="13"/>
      <name val="Calibri"/>
      <family val="2"/>
    </font>
    <font>
      <b/>
      <sz val="13"/>
      <color indexed="23"/>
      <name val="Calibri"/>
      <family val="2"/>
    </font>
    <font>
      <sz val="16"/>
      <color indexed="23"/>
      <name val="Calibri"/>
      <family val="2"/>
    </font>
    <font>
      <sz val="10"/>
      <name val="Verdana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36"/>
      <name val="Calibri"/>
      <family val="2"/>
    </font>
    <font>
      <sz val="24"/>
      <name val="Calibri"/>
      <family val="2"/>
    </font>
    <font>
      <sz val="12"/>
      <name val="Times New Roman"/>
      <family val="1"/>
    </font>
    <font>
      <u/>
      <sz val="10"/>
      <color theme="11"/>
      <name val="Arial"/>
      <family val="2"/>
    </font>
    <font>
      <sz val="11"/>
      <name val="Calibri"/>
      <family val="2"/>
    </font>
    <font>
      <b/>
      <sz val="11"/>
      <name val="Calibri"/>
      <family val="2"/>
    </font>
    <font>
      <sz val="11"/>
      <color theme="0" tint="-0.499984740745262"/>
      <name val="Calibri"/>
      <family val="2"/>
    </font>
    <font>
      <u val="double"/>
      <sz val="11"/>
      <name val="Calibri"/>
      <family val="2"/>
    </font>
    <font>
      <u val="double"/>
      <sz val="11"/>
      <color theme="0" tint="-0.499984740745262"/>
      <name val="Calibri"/>
      <family val="2"/>
    </font>
    <font>
      <u/>
      <sz val="16"/>
      <name val="Calibri"/>
      <family val="2"/>
    </font>
    <font>
      <sz val="16"/>
      <name val="Calibri"/>
      <family val="2"/>
    </font>
    <font>
      <b/>
      <i/>
      <u/>
      <sz val="16"/>
      <name val="Calibri"/>
      <family val="2"/>
    </font>
    <font>
      <b/>
      <u/>
      <sz val="10"/>
      <name val="Calibri"/>
      <family val="2"/>
    </font>
    <font>
      <b/>
      <i/>
      <u/>
      <sz val="12"/>
      <name val="Calibri"/>
      <family val="2"/>
    </font>
    <font>
      <sz val="10"/>
      <name val="Comic Sans MS"/>
      <family val="4"/>
    </font>
    <font>
      <sz val="10"/>
      <color theme="1"/>
      <name val="Comic Sans MS"/>
      <family val="4"/>
    </font>
    <font>
      <sz val="10"/>
      <color theme="0" tint="-0.499984740745262"/>
      <name val="Calibri"/>
      <family val="2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FF00"/>
        <bgColor indexed="64"/>
      </patternFill>
    </fill>
  </fills>
  <borders count="3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/>
      <diagonal/>
    </border>
    <border>
      <left/>
      <right style="thin">
        <color indexed="64"/>
      </right>
      <top style="medium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auto="1"/>
      </bottom>
      <diagonal/>
    </border>
    <border>
      <left style="medium">
        <color auto="1"/>
      </left>
      <right/>
      <top style="thin">
        <color indexed="64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0">
    <xf numFmtId="0" fontId="0" fillId="0" borderId="0"/>
    <xf numFmtId="0" fontId="5" fillId="0" borderId="0"/>
    <xf numFmtId="0" fontId="22" fillId="0" borderId="0"/>
    <xf numFmtId="164" fontId="22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0" borderId="11" applyNumberFormat="0" applyFill="0" applyAlignment="0" applyProtection="0"/>
    <xf numFmtId="0" fontId="26" fillId="0" borderId="12" applyNumberFormat="0" applyFill="0" applyAlignment="0" applyProtection="0"/>
    <xf numFmtId="0" fontId="26" fillId="0" borderId="0" applyNumberFormat="0" applyFill="0" applyBorder="0" applyAlignment="0" applyProtection="0"/>
    <xf numFmtId="0" fontId="27" fillId="2" borderId="0" applyNumberFormat="0" applyBorder="0" applyAlignment="0" applyProtection="0"/>
    <xf numFmtId="0" fontId="28" fillId="3" borderId="0" applyNumberFormat="0" applyBorder="0" applyAlignment="0" applyProtection="0"/>
    <xf numFmtId="0" fontId="29" fillId="4" borderId="0" applyNumberFormat="0" applyBorder="0" applyAlignment="0" applyProtection="0"/>
    <xf numFmtId="0" fontId="30" fillId="5" borderId="13" applyNumberFormat="0" applyAlignment="0" applyProtection="0"/>
    <xf numFmtId="0" fontId="31" fillId="6" borderId="14" applyNumberFormat="0" applyAlignment="0" applyProtection="0"/>
    <xf numFmtId="0" fontId="32" fillId="6" borderId="13" applyNumberFormat="0" applyAlignment="0" applyProtection="0"/>
    <xf numFmtId="0" fontId="33" fillId="0" borderId="15" applyNumberFormat="0" applyFill="0" applyAlignment="0" applyProtection="0"/>
    <xf numFmtId="0" fontId="34" fillId="7" borderId="16" applyNumberFormat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18" applyNumberFormat="0" applyFill="0" applyAlignment="0" applyProtection="0"/>
    <xf numFmtId="0" fontId="38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38" fillId="12" borderId="0" applyNumberFormat="0" applyBorder="0" applyAlignment="0" applyProtection="0"/>
    <xf numFmtId="0" fontId="38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38" fillId="16" borderId="0" applyNumberFormat="0" applyBorder="0" applyAlignment="0" applyProtection="0"/>
    <xf numFmtId="0" fontId="38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38" fillId="20" borderId="0" applyNumberFormat="0" applyBorder="0" applyAlignment="0" applyProtection="0"/>
    <xf numFmtId="0" fontId="38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38" fillId="24" borderId="0" applyNumberFormat="0" applyBorder="0" applyAlignment="0" applyProtection="0"/>
    <xf numFmtId="0" fontId="38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38" fillId="28" borderId="0" applyNumberFormat="0" applyBorder="0" applyAlignment="0" applyProtection="0"/>
    <xf numFmtId="0" fontId="38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38" fillId="32" borderId="0" applyNumberFormat="0" applyBorder="0" applyAlignment="0" applyProtection="0"/>
    <xf numFmtId="0" fontId="4" fillId="0" borderId="0"/>
    <xf numFmtId="0" fontId="4" fillId="8" borderId="17" applyNumberFormat="0" applyFont="0" applyAlignment="0" applyProtection="0"/>
    <xf numFmtId="0" fontId="3" fillId="0" borderId="0"/>
    <xf numFmtId="0" fontId="3" fillId="8" borderId="17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2" fillId="0" borderId="0"/>
    <xf numFmtId="0" fontId="2" fillId="8" borderId="17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39" fillId="0" borderId="0"/>
    <xf numFmtId="0" fontId="40" fillId="0" borderId="0" applyNumberFormat="0" applyFill="0" applyBorder="0" applyAlignment="0" applyProtection="0">
      <alignment vertical="top"/>
      <protection locked="0"/>
    </xf>
    <xf numFmtId="0" fontId="41" fillId="0" borderId="0"/>
    <xf numFmtId="3" fontId="44" fillId="0" borderId="0"/>
    <xf numFmtId="0" fontId="1" fillId="0" borderId="0"/>
    <xf numFmtId="0" fontId="1" fillId="8" borderId="17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5" fillId="0" borderId="0"/>
    <xf numFmtId="0" fontId="5" fillId="0" borderId="0"/>
    <xf numFmtId="0" fontId="5" fillId="0" borderId="0"/>
  </cellStyleXfs>
  <cellXfs count="125">
    <xf numFmtId="0" fontId="0" fillId="0" borderId="0" xfId="0"/>
    <xf numFmtId="0" fontId="8" fillId="0" borderId="0" xfId="0" applyFont="1"/>
    <xf numFmtId="0" fontId="8" fillId="0" borderId="0" xfId="0" applyFont="1" applyBorder="1"/>
    <xf numFmtId="0" fontId="11" fillId="0" borderId="0" xfId="0" applyFont="1"/>
    <xf numFmtId="0" fontId="12" fillId="0" borderId="0" xfId="0" applyFont="1"/>
    <xf numFmtId="0" fontId="10" fillId="0" borderId="0" xfId="0" applyFont="1"/>
    <xf numFmtId="0" fontId="7" fillId="0" borderId="0" xfId="0" applyFont="1"/>
    <xf numFmtId="0" fontId="14" fillId="0" borderId="0" xfId="0" applyFont="1"/>
    <xf numFmtId="0" fontId="15" fillId="0" borderId="0" xfId="0" applyFont="1"/>
    <xf numFmtId="0" fontId="13" fillId="0" borderId="0" xfId="0" applyFont="1"/>
    <xf numFmtId="0" fontId="8" fillId="0" borderId="0" xfId="0" applyFont="1" applyAlignment="1">
      <alignment horizontal="center"/>
    </xf>
    <xf numFmtId="3" fontId="17" fillId="0" borderId="4" xfId="0" applyNumberFormat="1" applyFont="1" applyBorder="1" applyAlignment="1">
      <alignment horizontal="right" indent="1"/>
    </xf>
    <xf numFmtId="3" fontId="18" fillId="0" borderId="4" xfId="0" applyNumberFormat="1" applyFont="1" applyBorder="1" applyAlignment="1">
      <alignment horizontal="right" indent="1"/>
    </xf>
    <xf numFmtId="3" fontId="19" fillId="0" borderId="6" xfId="0" applyNumberFormat="1" applyFont="1" applyBorder="1" applyAlignment="1">
      <alignment horizontal="right" indent="1"/>
    </xf>
    <xf numFmtId="3" fontId="20" fillId="0" borderId="6" xfId="0" applyNumberFormat="1" applyFont="1" applyBorder="1" applyAlignment="1">
      <alignment horizontal="right" indent="1"/>
    </xf>
    <xf numFmtId="3" fontId="17" fillId="0" borderId="1" xfId="0" applyNumberFormat="1" applyFont="1" applyBorder="1"/>
    <xf numFmtId="3" fontId="17" fillId="0" borderId="3" xfId="0" applyNumberFormat="1" applyFont="1" applyBorder="1" applyAlignment="1">
      <alignment horizontal="right" indent="1"/>
    </xf>
    <xf numFmtId="3" fontId="17" fillId="0" borderId="3" xfId="0" applyNumberFormat="1" applyFont="1" applyFill="1" applyBorder="1" applyAlignment="1">
      <alignment horizontal="right" indent="1"/>
    </xf>
    <xf numFmtId="3" fontId="18" fillId="0" borderId="6" xfId="0" applyNumberFormat="1" applyFont="1" applyBorder="1" applyAlignment="1">
      <alignment horizontal="right" indent="1"/>
    </xf>
    <xf numFmtId="3" fontId="17" fillId="0" borderId="2" xfId="0" applyNumberFormat="1" applyFont="1" applyBorder="1" applyAlignment="1">
      <alignment horizontal="right" indent="1"/>
    </xf>
    <xf numFmtId="3" fontId="18" fillId="0" borderId="2" xfId="0" applyNumberFormat="1" applyFont="1" applyBorder="1" applyAlignment="1">
      <alignment horizontal="right" indent="1"/>
    </xf>
    <xf numFmtId="0" fontId="42" fillId="0" borderId="0" xfId="76" applyFont="1" applyAlignment="1">
      <alignment horizontal="center"/>
    </xf>
    <xf numFmtId="0" fontId="7" fillId="0" borderId="0" xfId="76" applyFont="1"/>
    <xf numFmtId="0" fontId="43" fillId="0" borderId="0" xfId="76" applyFont="1" applyAlignment="1">
      <alignment horizontal="center"/>
    </xf>
    <xf numFmtId="3" fontId="11" fillId="0" borderId="0" xfId="77" applyFont="1" applyAlignment="1">
      <alignment horizontal="center"/>
    </xf>
    <xf numFmtId="3" fontId="43" fillId="0" borderId="0" xfId="77" applyFont="1" applyAlignment="1">
      <alignment horizontal="center"/>
    </xf>
    <xf numFmtId="3" fontId="9" fillId="0" borderId="0" xfId="77" applyFont="1" applyAlignment="1">
      <alignment horizontal="center"/>
    </xf>
    <xf numFmtId="0" fontId="21" fillId="0" borderId="0" xfId="0" applyFont="1" applyBorder="1" applyAlignment="1">
      <alignment horizontal="center"/>
    </xf>
    <xf numFmtId="3" fontId="18" fillId="0" borderId="0" xfId="0" applyNumberFormat="1" applyFont="1" applyBorder="1"/>
    <xf numFmtId="3" fontId="18" fillId="0" borderId="0" xfId="0" applyNumberFormat="1" applyFont="1" applyBorder="1" applyAlignment="1">
      <alignment horizontal="right" indent="1"/>
    </xf>
    <xf numFmtId="3" fontId="20" fillId="0" borderId="0" xfId="0" applyNumberFormat="1" applyFont="1" applyBorder="1" applyAlignment="1">
      <alignment horizontal="right" indent="1"/>
    </xf>
    <xf numFmtId="3" fontId="17" fillId="0" borderId="19" xfId="0" applyNumberFormat="1" applyFont="1" applyBorder="1" applyAlignment="1">
      <alignment horizontal="right" indent="1"/>
    </xf>
    <xf numFmtId="3" fontId="18" fillId="0" borderId="19" xfId="0" applyNumberFormat="1" applyFont="1" applyBorder="1" applyAlignment="1">
      <alignment horizontal="right" indent="1"/>
    </xf>
    <xf numFmtId="0" fontId="17" fillId="0" borderId="4" xfId="0" applyFont="1" applyBorder="1" applyAlignment="1">
      <alignment horizontal="center"/>
    </xf>
    <xf numFmtId="0" fontId="17" fillId="0" borderId="2" xfId="0" applyFont="1" applyBorder="1" applyAlignment="1">
      <alignment horizontal="center"/>
    </xf>
    <xf numFmtId="0" fontId="19" fillId="0" borderId="6" xfId="0" applyFont="1" applyBorder="1" applyAlignment="1">
      <alignment horizontal="center"/>
    </xf>
    <xf numFmtId="3" fontId="17" fillId="0" borderId="21" xfId="0" applyNumberFormat="1" applyFont="1" applyBorder="1"/>
    <xf numFmtId="0" fontId="8" fillId="34" borderId="2" xfId="0" applyFont="1" applyFill="1" applyBorder="1" applyAlignment="1">
      <alignment horizontal="center"/>
    </xf>
    <xf numFmtId="0" fontId="6" fillId="34" borderId="2" xfId="0" applyFont="1" applyFill="1" applyBorder="1" applyAlignment="1">
      <alignment horizontal="center"/>
    </xf>
    <xf numFmtId="0" fontId="21" fillId="34" borderId="2" xfId="0" applyFont="1" applyFill="1" applyBorder="1" applyAlignment="1">
      <alignment horizontal="center"/>
    </xf>
    <xf numFmtId="0" fontId="17" fillId="34" borderId="4" xfId="0" applyFont="1" applyFill="1" applyBorder="1" applyAlignment="1">
      <alignment horizontal="center"/>
    </xf>
    <xf numFmtId="0" fontId="6" fillId="34" borderId="4" xfId="0" applyFont="1" applyFill="1" applyBorder="1" applyAlignment="1">
      <alignment horizontal="center"/>
    </xf>
    <xf numFmtId="0" fontId="21" fillId="34" borderId="4" xfId="0" applyFont="1" applyFill="1" applyBorder="1" applyAlignment="1">
      <alignment horizontal="center"/>
    </xf>
    <xf numFmtId="0" fontId="17" fillId="34" borderId="3" xfId="0" applyFont="1" applyFill="1" applyBorder="1"/>
    <xf numFmtId="0" fontId="17" fillId="34" borderId="3" xfId="1" applyFont="1" applyFill="1" applyBorder="1"/>
    <xf numFmtId="0" fontId="19" fillId="34" borderId="5" xfId="0" applyFont="1" applyFill="1" applyBorder="1"/>
    <xf numFmtId="0" fontId="6" fillId="0" borderId="0" xfId="0" applyFont="1" applyAlignment="1">
      <alignment wrapText="1"/>
    </xf>
    <xf numFmtId="0" fontId="9" fillId="34" borderId="0" xfId="0" applyFont="1" applyFill="1" applyAlignment="1">
      <alignment horizontal="center"/>
    </xf>
    <xf numFmtId="0" fontId="9" fillId="34" borderId="0" xfId="0" applyFont="1" applyFill="1"/>
    <xf numFmtId="0" fontId="12" fillId="34" borderId="0" xfId="0" applyFont="1" applyFill="1" applyAlignment="1">
      <alignment horizontal="center"/>
    </xf>
    <xf numFmtId="0" fontId="12" fillId="34" borderId="0" xfId="0" applyFont="1" applyFill="1"/>
    <xf numFmtId="0" fontId="16" fillId="34" borderId="1" xfId="0" applyFont="1" applyFill="1" applyBorder="1"/>
    <xf numFmtId="0" fontId="16" fillId="34" borderId="3" xfId="0" applyFont="1" applyFill="1" applyBorder="1"/>
    <xf numFmtId="0" fontId="46" fillId="33" borderId="7" xfId="0" applyFont="1" applyFill="1" applyBorder="1"/>
    <xf numFmtId="0" fontId="46" fillId="33" borderId="0" xfId="0" applyFont="1" applyFill="1" applyBorder="1" applyAlignment="1">
      <alignment horizontal="center"/>
    </xf>
    <xf numFmtId="0" fontId="46" fillId="33" borderId="0" xfId="0" applyFont="1" applyFill="1"/>
    <xf numFmtId="0" fontId="47" fillId="33" borderId="0" xfId="0" applyFont="1" applyFill="1" applyBorder="1"/>
    <xf numFmtId="3" fontId="47" fillId="33" borderId="0" xfId="0" applyNumberFormat="1" applyFont="1" applyFill="1"/>
    <xf numFmtId="3" fontId="48" fillId="33" borderId="0" xfId="0" applyNumberFormat="1" applyFont="1" applyFill="1" applyBorder="1" applyAlignment="1">
      <alignment horizontal="right"/>
    </xf>
    <xf numFmtId="0" fontId="46" fillId="33" borderId="9" xfId="0" applyFont="1" applyFill="1" applyBorder="1"/>
    <xf numFmtId="0" fontId="46" fillId="33" borderId="8" xfId="0" applyFont="1" applyFill="1" applyBorder="1" applyAlignment="1">
      <alignment horizontal="center"/>
    </xf>
    <xf numFmtId="3" fontId="49" fillId="33" borderId="8" xfId="0" applyNumberFormat="1" applyFont="1" applyFill="1" applyBorder="1" applyAlignment="1">
      <alignment horizontal="right"/>
    </xf>
    <xf numFmtId="3" fontId="50" fillId="33" borderId="8" xfId="0" applyNumberFormat="1" applyFont="1" applyFill="1" applyBorder="1" applyAlignment="1">
      <alignment horizontal="right"/>
    </xf>
    <xf numFmtId="0" fontId="47" fillId="33" borderId="22" xfId="0" applyFont="1" applyFill="1" applyBorder="1"/>
    <xf numFmtId="3" fontId="48" fillId="33" borderId="23" xfId="0" applyNumberFormat="1" applyFont="1" applyFill="1" applyBorder="1" applyAlignment="1">
      <alignment horizontal="right"/>
    </xf>
    <xf numFmtId="3" fontId="50" fillId="33" borderId="24" xfId="0" applyNumberFormat="1" applyFont="1" applyFill="1" applyBorder="1" applyAlignment="1">
      <alignment horizontal="right"/>
    </xf>
    <xf numFmtId="0" fontId="7" fillId="0" borderId="0" xfId="0" applyFont="1" applyBorder="1"/>
    <xf numFmtId="0" fontId="19" fillId="34" borderId="25" xfId="0" applyFont="1" applyFill="1" applyBorder="1"/>
    <xf numFmtId="0" fontId="19" fillId="0" borderId="20" xfId="0" applyFont="1" applyBorder="1" applyAlignment="1">
      <alignment horizontal="center"/>
    </xf>
    <xf numFmtId="3" fontId="19" fillId="0" borderId="26" xfId="0" applyNumberFormat="1" applyFont="1" applyBorder="1" applyAlignment="1">
      <alignment horizontal="right" indent="1"/>
    </xf>
    <xf numFmtId="3" fontId="19" fillId="0" borderId="28" xfId="0" applyNumberFormat="1" applyFont="1" applyBorder="1" applyAlignment="1">
      <alignment horizontal="right" indent="1"/>
    </xf>
    <xf numFmtId="3" fontId="18" fillId="0" borderId="27" xfId="0" applyNumberFormat="1" applyFont="1" applyBorder="1" applyAlignment="1">
      <alignment horizontal="right" indent="1"/>
    </xf>
    <xf numFmtId="0" fontId="14" fillId="0" borderId="0" xfId="0" applyFont="1" applyBorder="1"/>
    <xf numFmtId="3" fontId="17" fillId="0" borderId="0" xfId="0" applyNumberFormat="1" applyFont="1" applyBorder="1" applyAlignment="1">
      <alignment horizontal="right" indent="1"/>
    </xf>
    <xf numFmtId="3" fontId="17" fillId="0" borderId="0" xfId="0" applyNumberFormat="1" applyFont="1" applyFill="1" applyBorder="1" applyAlignment="1">
      <alignment horizontal="right" indent="1"/>
    </xf>
    <xf numFmtId="3" fontId="7" fillId="0" borderId="0" xfId="0" applyNumberFormat="1" applyFont="1" applyBorder="1"/>
    <xf numFmtId="0" fontId="17" fillId="33" borderId="0" xfId="0" applyFont="1" applyFill="1" applyBorder="1" applyAlignment="1">
      <alignment horizontal="center"/>
    </xf>
    <xf numFmtId="0" fontId="6" fillId="0" borderId="0" xfId="97" applyFont="1"/>
    <xf numFmtId="0" fontId="51" fillId="0" borderId="0" xfId="97" applyFont="1"/>
    <xf numFmtId="0" fontId="52" fillId="0" borderId="0" xfId="97" applyFont="1"/>
    <xf numFmtId="0" fontId="53" fillId="0" borderId="0" xfId="97" applyFont="1"/>
    <xf numFmtId="0" fontId="51" fillId="0" borderId="0" xfId="97" applyFont="1" applyBorder="1"/>
    <xf numFmtId="0" fontId="54" fillId="0" borderId="0" xfId="97" applyFont="1" applyBorder="1"/>
    <xf numFmtId="0" fontId="54" fillId="0" borderId="0" xfId="97" applyFont="1" applyBorder="1" applyAlignment="1">
      <alignment horizontal="right"/>
    </xf>
    <xf numFmtId="3" fontId="54" fillId="0" borderId="0" xfId="97" applyNumberFormat="1" applyFont="1" applyBorder="1" applyAlignment="1">
      <alignment horizontal="right"/>
    </xf>
    <xf numFmtId="0" fontId="55" fillId="0" borderId="0" xfId="97" applyFont="1"/>
    <xf numFmtId="0" fontId="7" fillId="0" borderId="0" xfId="97" applyFont="1" applyBorder="1"/>
    <xf numFmtId="3" fontId="7" fillId="0" borderId="0" xfId="97" applyNumberFormat="1" applyFont="1" applyBorder="1"/>
    <xf numFmtId="0" fontId="7" fillId="0" borderId="0" xfId="97" applyFont="1"/>
    <xf numFmtId="0" fontId="7" fillId="0" borderId="29" xfId="97" applyFont="1" applyBorder="1"/>
    <xf numFmtId="3" fontId="7" fillId="0" borderId="29" xfId="97" applyNumberFormat="1" applyFont="1" applyBorder="1"/>
    <xf numFmtId="0" fontId="54" fillId="0" borderId="0" xfId="97" applyFont="1" applyBorder="1" applyAlignment="1">
      <alignment horizontal="left"/>
    </xf>
    <xf numFmtId="2" fontId="7" fillId="0" borderId="0" xfId="97" applyNumberFormat="1" applyFont="1" applyBorder="1"/>
    <xf numFmtId="0" fontId="0" fillId="35" borderId="0" xfId="0" applyFill="1"/>
    <xf numFmtId="0" fontId="5" fillId="35" borderId="0" xfId="0" applyFont="1" applyFill="1"/>
    <xf numFmtId="0" fontId="0" fillId="35" borderId="30" xfId="0" applyFill="1" applyBorder="1"/>
    <xf numFmtId="0" fontId="7" fillId="36" borderId="0" xfId="97" applyFont="1" applyFill="1" applyBorder="1"/>
    <xf numFmtId="2" fontId="7" fillId="36" borderId="0" xfId="97" applyNumberFormat="1" applyFont="1" applyFill="1" applyBorder="1"/>
    <xf numFmtId="0" fontId="55" fillId="0" borderId="0" xfId="97" applyFont="1" applyBorder="1"/>
    <xf numFmtId="0" fontId="0" fillId="35" borderId="0" xfId="0" applyFill="1" applyBorder="1"/>
    <xf numFmtId="0" fontId="5" fillId="35" borderId="0" xfId="0" applyFont="1" applyFill="1" applyBorder="1"/>
    <xf numFmtId="0" fontId="8" fillId="0" borderId="0" xfId="97" applyFont="1"/>
    <xf numFmtId="0" fontId="8" fillId="35" borderId="0" xfId="97" applyFont="1" applyFill="1" applyBorder="1"/>
    <xf numFmtId="0" fontId="56" fillId="33" borderId="0" xfId="0" applyFont="1" applyFill="1" applyBorder="1" applyAlignment="1">
      <alignment horizontal="left"/>
    </xf>
    <xf numFmtId="165" fontId="56" fillId="33" borderId="0" xfId="0" applyNumberFormat="1" applyFont="1" applyFill="1" applyBorder="1" applyAlignment="1">
      <alignment horizontal="right"/>
    </xf>
    <xf numFmtId="2" fontId="7" fillId="0" borderId="29" xfId="97" applyNumberFormat="1" applyFont="1" applyBorder="1"/>
    <xf numFmtId="165" fontId="57" fillId="35" borderId="0" xfId="78" applyNumberFormat="1" applyFont="1" applyFill="1" applyBorder="1"/>
    <xf numFmtId="0" fontId="7" fillId="0" borderId="8" xfId="97" applyFont="1" applyBorder="1"/>
    <xf numFmtId="3" fontId="7" fillId="0" borderId="8" xfId="97" applyNumberFormat="1" applyFont="1" applyBorder="1"/>
    <xf numFmtId="0" fontId="7" fillId="35" borderId="0" xfId="97" applyFont="1" applyFill="1" applyBorder="1"/>
    <xf numFmtId="165" fontId="56" fillId="35" borderId="0" xfId="0" applyNumberFormat="1" applyFont="1" applyFill="1" applyBorder="1" applyAlignment="1">
      <alignment horizontal="right"/>
    </xf>
    <xf numFmtId="0" fontId="56" fillId="35" borderId="0" xfId="0" applyFont="1" applyFill="1" applyBorder="1" applyAlignment="1">
      <alignment horizontal="left"/>
    </xf>
    <xf numFmtId="2" fontId="56" fillId="35" borderId="0" xfId="0" applyNumberFormat="1" applyFont="1" applyFill="1" applyBorder="1" applyAlignment="1">
      <alignment horizontal="right"/>
    </xf>
    <xf numFmtId="0" fontId="8" fillId="0" borderId="0" xfId="97" applyFont="1" applyBorder="1"/>
    <xf numFmtId="0" fontId="7" fillId="35" borderId="0" xfId="97" applyFont="1" applyFill="1"/>
    <xf numFmtId="0" fontId="8" fillId="0" borderId="29" xfId="97" applyFont="1" applyBorder="1"/>
    <xf numFmtId="0" fontId="7" fillId="0" borderId="0" xfId="97" applyFont="1" applyBorder="1" applyAlignment="1">
      <alignment horizontal="left"/>
    </xf>
    <xf numFmtId="16" fontId="7" fillId="0" borderId="0" xfId="98" applyNumberFormat="1" applyFont="1" applyBorder="1" applyAlignment="1">
      <alignment horizontal="left" vertical="center"/>
    </xf>
    <xf numFmtId="3" fontId="54" fillId="0" borderId="0" xfId="97" applyNumberFormat="1" applyFont="1" applyBorder="1"/>
    <xf numFmtId="3" fontId="58" fillId="0" borderId="0" xfId="97" applyNumberFormat="1" applyFont="1" applyBorder="1"/>
    <xf numFmtId="165" fontId="56" fillId="35" borderId="0" xfId="0" applyNumberFormat="1" applyFont="1" applyFill="1" applyBorder="1" applyAlignment="1"/>
    <xf numFmtId="4" fontId="56" fillId="35" borderId="0" xfId="99" applyNumberFormat="1" applyFont="1" applyFill="1" applyBorder="1" applyAlignment="1">
      <alignment horizontal="right" indent="1"/>
    </xf>
    <xf numFmtId="2" fontId="56" fillId="35" borderId="0" xfId="99" applyNumberFormat="1" applyFont="1" applyFill="1" applyBorder="1" applyAlignment="1"/>
    <xf numFmtId="0" fontId="56" fillId="35" borderId="0" xfId="0" applyFont="1" applyFill="1" applyBorder="1"/>
    <xf numFmtId="165" fontId="57" fillId="35" borderId="0" xfId="78" applyNumberFormat="1" applyFont="1" applyFill="1" applyBorder="1" applyAlignment="1"/>
  </cellXfs>
  <cellStyles count="100">
    <cellStyle name="20 % - Farve 5" xfId="37" builtinId="46" customBuiltin="1"/>
    <cellStyle name="20 % - Farve1" xfId="21" builtinId="30" customBuiltin="1"/>
    <cellStyle name="20 % - Farve1 2" xfId="48" xr:uid="{00000000-0005-0000-0000-000000000000}"/>
    <cellStyle name="20 % - Farve1 3" xfId="62" xr:uid="{00000000-0005-0000-0000-000001000000}"/>
    <cellStyle name="20 % - Farve1 4" xfId="80" xr:uid="{00000000-0005-0000-0000-000002000000}"/>
    <cellStyle name="20 % - Farve2" xfId="25" builtinId="34" customBuiltin="1"/>
    <cellStyle name="20 % - Farve2 2" xfId="50" xr:uid="{00000000-0005-0000-0000-000003000000}"/>
    <cellStyle name="20 % - Farve2 3" xfId="64" xr:uid="{00000000-0005-0000-0000-000004000000}"/>
    <cellStyle name="20 % - Farve2 4" xfId="82" xr:uid="{00000000-0005-0000-0000-000005000000}"/>
    <cellStyle name="20 % - Farve3" xfId="29" builtinId="38" customBuiltin="1"/>
    <cellStyle name="20 % - Farve3 2" xfId="52" xr:uid="{00000000-0005-0000-0000-000006000000}"/>
    <cellStyle name="20 % - Farve3 3" xfId="66" xr:uid="{00000000-0005-0000-0000-000007000000}"/>
    <cellStyle name="20 % - Farve3 4" xfId="84" xr:uid="{00000000-0005-0000-0000-000008000000}"/>
    <cellStyle name="20 % - Farve4" xfId="33" builtinId="42" customBuiltin="1"/>
    <cellStyle name="20 % - Farve4 2" xfId="54" xr:uid="{00000000-0005-0000-0000-000009000000}"/>
    <cellStyle name="20 % - Farve4 3" xfId="68" xr:uid="{00000000-0005-0000-0000-00000A000000}"/>
    <cellStyle name="20 % - Farve4 4" xfId="86" xr:uid="{00000000-0005-0000-0000-00000B000000}"/>
    <cellStyle name="20 % - Farve5 2" xfId="56" xr:uid="{00000000-0005-0000-0000-00000C000000}"/>
    <cellStyle name="20 % - Farve5 3" xfId="70" xr:uid="{00000000-0005-0000-0000-00000D000000}"/>
    <cellStyle name="20 % - Farve5 4" xfId="88" xr:uid="{00000000-0005-0000-0000-00000E000000}"/>
    <cellStyle name="20 % - Farve6" xfId="41" builtinId="50" customBuiltin="1"/>
    <cellStyle name="20 % - Farve6 2" xfId="58" xr:uid="{00000000-0005-0000-0000-00000F000000}"/>
    <cellStyle name="20 % - Farve6 3" xfId="72" xr:uid="{00000000-0005-0000-0000-000010000000}"/>
    <cellStyle name="20 % - Farve6 4" xfId="90" xr:uid="{00000000-0005-0000-0000-000011000000}"/>
    <cellStyle name="40 % - Farve 5" xfId="38" builtinId="47" customBuiltin="1"/>
    <cellStyle name="40 % - Farve1" xfId="22" builtinId="31" customBuiltin="1"/>
    <cellStyle name="40 % - Farve1 2" xfId="49" xr:uid="{00000000-0005-0000-0000-000018000000}"/>
    <cellStyle name="40 % - Farve1 3" xfId="63" xr:uid="{00000000-0005-0000-0000-000019000000}"/>
    <cellStyle name="40 % - Farve1 4" xfId="81" xr:uid="{00000000-0005-0000-0000-00001A000000}"/>
    <cellStyle name="40 % - Farve2" xfId="26" builtinId="35" customBuiltin="1"/>
    <cellStyle name="40 % - Farve2 2" xfId="51" xr:uid="{00000000-0005-0000-0000-00001B000000}"/>
    <cellStyle name="40 % - Farve2 3" xfId="65" xr:uid="{00000000-0005-0000-0000-00001C000000}"/>
    <cellStyle name="40 % - Farve2 4" xfId="83" xr:uid="{00000000-0005-0000-0000-00001D000000}"/>
    <cellStyle name="40 % - Farve3" xfId="30" builtinId="39" customBuiltin="1"/>
    <cellStyle name="40 % - Farve3 2" xfId="53" xr:uid="{00000000-0005-0000-0000-00001E000000}"/>
    <cellStyle name="40 % - Farve3 3" xfId="67" xr:uid="{00000000-0005-0000-0000-00001F000000}"/>
    <cellStyle name="40 % - Farve3 4" xfId="85" xr:uid="{00000000-0005-0000-0000-000020000000}"/>
    <cellStyle name="40 % - Farve4" xfId="34" builtinId="43" customBuiltin="1"/>
    <cellStyle name="40 % - Farve4 2" xfId="55" xr:uid="{00000000-0005-0000-0000-000021000000}"/>
    <cellStyle name="40 % - Farve4 3" xfId="69" xr:uid="{00000000-0005-0000-0000-000022000000}"/>
    <cellStyle name="40 % - Farve4 4" xfId="87" xr:uid="{00000000-0005-0000-0000-000023000000}"/>
    <cellStyle name="40 % - Farve5 2" xfId="57" xr:uid="{00000000-0005-0000-0000-000024000000}"/>
    <cellStyle name="40 % - Farve5 3" xfId="71" xr:uid="{00000000-0005-0000-0000-000025000000}"/>
    <cellStyle name="40 % - Farve5 4" xfId="89" xr:uid="{00000000-0005-0000-0000-000026000000}"/>
    <cellStyle name="40 % - Farve6" xfId="42" builtinId="51" customBuiltin="1"/>
    <cellStyle name="40 % - Farve6 2" xfId="59" xr:uid="{00000000-0005-0000-0000-000027000000}"/>
    <cellStyle name="40 % - Farve6 3" xfId="73" xr:uid="{00000000-0005-0000-0000-000028000000}"/>
    <cellStyle name="40 % - Farve6 4" xfId="91" xr:uid="{00000000-0005-0000-0000-000029000000}"/>
    <cellStyle name="60 % - Farve 3" xfId="31" builtinId="40" customBuiltin="1"/>
    <cellStyle name="60 % - Farve 4" xfId="35" builtinId="44" customBuiltin="1"/>
    <cellStyle name="60 % - Farve 5" xfId="39" builtinId="48" customBuiltin="1"/>
    <cellStyle name="60 % - Farve1" xfId="23" builtinId="32" customBuiltin="1"/>
    <cellStyle name="60 % - Farve2" xfId="27" builtinId="36" customBuiltin="1"/>
    <cellStyle name="60 % - Farve6" xfId="43" builtinId="52" customBuiltin="1"/>
    <cellStyle name="Advarselstekst" xfId="17" builtinId="11" customBuiltin="1"/>
    <cellStyle name="Bemærk! 2" xfId="45" xr:uid="{00000000-0005-0000-0000-00003D000000}"/>
    <cellStyle name="Bemærk! 3" xfId="47" xr:uid="{00000000-0005-0000-0000-00003E000000}"/>
    <cellStyle name="Bemærk! 4" xfId="61" xr:uid="{00000000-0005-0000-0000-00003F000000}"/>
    <cellStyle name="Bemærk! 5" xfId="79" xr:uid="{00000000-0005-0000-0000-000040000000}"/>
    <cellStyle name="Beregning" xfId="14" builtinId="22" customBuiltin="1"/>
    <cellStyle name="Besøgt link" xfId="96" builtinId="9" hidden="1"/>
    <cellStyle name="Besøgt link" xfId="94" builtinId="9" hidden="1"/>
    <cellStyle name="Besøgt link" xfId="95" builtinId="9" hidden="1"/>
    <cellStyle name="Besøgt link" xfId="93" builtinId="9" hidden="1"/>
    <cellStyle name="Besøgt link" xfId="92" builtinId="9" hidden="1"/>
    <cellStyle name="Farve 5" xfId="36" builtinId="45" customBuiltin="1"/>
    <cellStyle name="Farve1" xfId="20" builtinId="29" customBuiltin="1"/>
    <cellStyle name="Farve2" xfId="24" builtinId="33" customBuiltin="1"/>
    <cellStyle name="Farve3" xfId="28" builtinId="37" customBuiltin="1"/>
    <cellStyle name="Farve4" xfId="32" builtinId="41" customBuiltin="1"/>
    <cellStyle name="Farve6" xfId="40" builtinId="49" customBuiltin="1"/>
    <cellStyle name="Forklarende tekst" xfId="18" builtinId="53" customBuiltin="1"/>
    <cellStyle name="God" xfId="9" builtinId="26" customBuiltin="1"/>
    <cellStyle name="Input" xfId="12" builtinId="20" customBuiltin="1"/>
    <cellStyle name="Komma 2" xfId="3" xr:uid="{00000000-0005-0000-0000-000050000000}"/>
    <cellStyle name="Kontrollér celle" xfId="16" builtinId="23" customBuiltin="1"/>
    <cellStyle name="Link 2" xfId="75" xr:uid="{00000000-0005-0000-0000-000051000000}"/>
    <cellStyle name="Neutral" xfId="11" builtinId="28" customBuiltin="1"/>
    <cellStyle name="Normal" xfId="0" builtinId="0"/>
    <cellStyle name="Normal 2" xfId="2" xr:uid="{00000000-0005-0000-0000-000055000000}"/>
    <cellStyle name="Normal 2 2" xfId="76" xr:uid="{00000000-0005-0000-0000-000056000000}"/>
    <cellStyle name="Normal 3" xfId="44" xr:uid="{00000000-0005-0000-0000-000057000000}"/>
    <cellStyle name="Normal 4" xfId="46" xr:uid="{00000000-0005-0000-0000-000058000000}"/>
    <cellStyle name="Normal 5" xfId="60" xr:uid="{00000000-0005-0000-0000-000059000000}"/>
    <cellStyle name="Normal 6" xfId="74" xr:uid="{00000000-0005-0000-0000-00005A000000}"/>
    <cellStyle name="Normal 6 2" xfId="98" xr:uid="{54517820-6D15-A244-8673-46982B5CA7E5}"/>
    <cellStyle name="Normal 7" xfId="78" xr:uid="{00000000-0005-0000-0000-00005B000000}"/>
    <cellStyle name="Normal_Regnskab 2007" xfId="97" xr:uid="{78F96725-5F4A-9149-9F9F-53294975AA1F}"/>
    <cellStyle name="Normal_Regnskab 2008 pr 31dec FORECAST" xfId="99" xr:uid="{7E753124-5255-3B49-A967-CF8BED82F974}"/>
    <cellStyle name="Normal_Regnskab2006-Budget2007" xfId="1" xr:uid="{00000000-0005-0000-0000-00005E000000}"/>
    <cellStyle name="Normal_Regnskabtilgenf2007" xfId="77" xr:uid="{00000000-0005-0000-0000-00005F000000}"/>
    <cellStyle name="Output" xfId="13" builtinId="21" customBuiltin="1"/>
    <cellStyle name="Overskrift 1" xfId="5" builtinId="16" customBuiltin="1"/>
    <cellStyle name="Overskrift 2" xfId="6" builtinId="17" customBuiltin="1"/>
    <cellStyle name="Overskrift 3" xfId="7" builtinId="18" customBuiltin="1"/>
    <cellStyle name="Overskrift 4" xfId="8" builtinId="19" customBuiltin="1"/>
    <cellStyle name="Sammenkædet celle" xfId="15" builtinId="24" customBuiltin="1"/>
    <cellStyle name="Titel" xfId="4" builtinId="15" customBuiltin="1"/>
    <cellStyle name="Total" xfId="19" builtinId="25" customBuiltin="1"/>
    <cellStyle name="Ugyldig" xfId="10" builtinId="27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Downloads/Budget%202018%20ver2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side"/>
      <sheetName val="Regnskab"/>
      <sheetName val="Balance"/>
      <sheetName val="Noter"/>
      <sheetName val="Nordea Drift"/>
      <sheetName val="Nordea Kasse"/>
      <sheetName val="Kontgt1"/>
      <sheetName val="Rente2"/>
      <sheetName val="Gebyr3"/>
      <sheetName val="Adm4"/>
      <sheetName val="Møder5"/>
      <sheetName val="Forsikring6"/>
      <sheetName val="Svedligeh7"/>
      <sheetName val="Vvedligeh8"/>
      <sheetName val="anden v9"/>
      <sheetName val="Bestyrelsesinitiativ10"/>
      <sheetName val="Andre initiativer11"/>
      <sheetName val="Udvalg12"/>
      <sheetName val="Festudv13"/>
      <sheetName val="indtægter14"/>
      <sheetName val="Hænsettelse15"/>
      <sheetName val="Vejfond16"/>
      <sheetName val="Tilgodehavender17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31"/>
  <sheetViews>
    <sheetView view="pageLayout" topLeftCell="A10" workbookViewId="0">
      <selection activeCell="A17" sqref="A17"/>
    </sheetView>
  </sheetViews>
  <sheetFormatPr baseColWidth="10" defaultColWidth="8.83203125" defaultRowHeight="14" x14ac:dyDescent="0.2"/>
  <cols>
    <col min="1" max="1" width="136.83203125" style="22" customWidth="1"/>
    <col min="2" max="16384" width="8.83203125" style="22"/>
  </cols>
  <sheetData>
    <row r="1" spans="1:1" ht="30" customHeight="1" x14ac:dyDescent="0.2"/>
    <row r="2" spans="1:1" ht="50" customHeight="1" x14ac:dyDescent="0.55000000000000004">
      <c r="A2" s="21" t="s">
        <v>0</v>
      </c>
    </row>
    <row r="3" spans="1:1" ht="50" customHeight="1" x14ac:dyDescent="0.35">
      <c r="A3" s="23" t="s">
        <v>1</v>
      </c>
    </row>
    <row r="4" spans="1:1" ht="35.25" customHeight="1" x14ac:dyDescent="0.2"/>
    <row r="5" spans="1:1" ht="50" customHeight="1" x14ac:dyDescent="0.55000000000000004">
      <c r="A5" s="21" t="s">
        <v>2</v>
      </c>
    </row>
    <row r="6" spans="1:1" ht="25" customHeight="1" x14ac:dyDescent="0.2"/>
    <row r="7" spans="1:1" ht="25" customHeight="1" x14ac:dyDescent="0.2"/>
    <row r="8" spans="1:1" ht="25" customHeight="1" x14ac:dyDescent="0.25">
      <c r="A8" s="24" t="s">
        <v>3</v>
      </c>
    </row>
    <row r="9" spans="1:1" ht="25" customHeight="1" x14ac:dyDescent="0.25">
      <c r="A9" s="24" t="s">
        <v>4</v>
      </c>
    </row>
    <row r="10" spans="1:1" ht="25" customHeight="1" x14ac:dyDescent="0.25">
      <c r="A10" s="24" t="s">
        <v>5</v>
      </c>
    </row>
    <row r="11" spans="1:1" ht="25" customHeight="1" x14ac:dyDescent="0.35">
      <c r="A11" s="25"/>
    </row>
    <row r="12" spans="1:1" ht="25" customHeight="1" x14ac:dyDescent="0.25">
      <c r="A12" s="26" t="s">
        <v>6</v>
      </c>
    </row>
    <row r="13" spans="1:1" ht="25" customHeight="1" x14ac:dyDescent="0.25">
      <c r="A13" s="24" t="s">
        <v>7</v>
      </c>
    </row>
    <row r="14" spans="1:1" ht="25" customHeight="1" x14ac:dyDescent="0.25">
      <c r="A14" s="24" t="s">
        <v>8</v>
      </c>
    </row>
    <row r="15" spans="1:1" ht="25" customHeight="1" x14ac:dyDescent="0.25">
      <c r="A15" s="24"/>
    </row>
    <row r="16" spans="1:1" ht="25" customHeight="1" x14ac:dyDescent="0.25">
      <c r="A16" s="24" t="s">
        <v>9</v>
      </c>
    </row>
    <row r="17" spans="1:1" ht="25" customHeight="1" x14ac:dyDescent="0.25">
      <c r="A17" s="24" t="s">
        <v>10</v>
      </c>
    </row>
    <row r="18" spans="1:1" ht="25" customHeight="1" x14ac:dyDescent="0.2"/>
    <row r="19" spans="1:1" ht="25" customHeight="1" x14ac:dyDescent="0.2"/>
    <row r="20" spans="1:1" ht="25" customHeight="1" x14ac:dyDescent="0.2"/>
    <row r="21" spans="1:1" ht="25" customHeight="1" x14ac:dyDescent="0.2"/>
    <row r="22" spans="1:1" ht="30" customHeight="1" x14ac:dyDescent="0.2"/>
    <row r="23" spans="1:1" ht="30" customHeight="1" x14ac:dyDescent="0.2"/>
    <row r="24" spans="1:1" ht="30" customHeight="1" x14ac:dyDescent="0.2"/>
    <row r="25" spans="1:1" ht="30" customHeight="1" x14ac:dyDescent="0.2"/>
    <row r="26" spans="1:1" ht="30" customHeight="1" x14ac:dyDescent="0.2"/>
    <row r="27" spans="1:1" ht="30" customHeight="1" x14ac:dyDescent="0.2"/>
    <row r="28" spans="1:1" ht="30" customHeight="1" x14ac:dyDescent="0.2"/>
    <row r="29" spans="1:1" ht="30" customHeight="1" x14ac:dyDescent="0.2"/>
    <row r="30" spans="1:1" ht="30" customHeight="1" x14ac:dyDescent="0.2"/>
    <row r="31" spans="1:1" ht="30" customHeight="1" x14ac:dyDescent="0.2"/>
  </sheetData>
  <pageMargins left="0.78740157480314965" right="0.39370078740157483" top="0.59055118110236227" bottom="0.59055118110236227" header="0" footer="0"/>
  <pageSetup paperSize="9" orientation="landscape" r:id="rId1"/>
  <headerFooter alignWithMargins="0">
    <oddFooter>&amp;L&amp;F&amp;C&amp;D&amp;RSide &amp;P af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1">
    <tabColor indexed="43"/>
    <pageSetUpPr fitToPage="1"/>
  </sheetPr>
  <dimension ref="A1:J28"/>
  <sheetViews>
    <sheetView tabSelected="1" zoomScaleNormal="100" workbookViewId="0">
      <selection activeCell="H12" sqref="H12"/>
    </sheetView>
  </sheetViews>
  <sheetFormatPr baseColWidth="10" defaultColWidth="8.83203125" defaultRowHeight="16" x14ac:dyDescent="0.2"/>
  <cols>
    <col min="1" max="1" width="45.6640625" style="1" customWidth="1"/>
    <col min="2" max="2" width="6.1640625" style="10" bestFit="1" customWidth="1"/>
    <col min="3" max="3" width="21" style="10" customWidth="1"/>
    <col min="4" max="4" width="24.1640625" style="1" customWidth="1"/>
    <col min="5" max="5" width="23.6640625" style="1" customWidth="1"/>
    <col min="6" max="6" width="22.5" style="1" customWidth="1"/>
    <col min="7" max="8" width="8.83203125" style="6"/>
    <col min="9" max="9" width="22" style="6" customWidth="1"/>
    <col min="10" max="16384" width="8.83203125" style="6"/>
  </cols>
  <sheetData>
    <row r="1" spans="1:10" s="3" customFormat="1" ht="23.25" customHeight="1" x14ac:dyDescent="0.25">
      <c r="A1" s="5" t="s">
        <v>0</v>
      </c>
      <c r="B1" s="47"/>
      <c r="C1" s="47"/>
      <c r="D1" s="48"/>
      <c r="E1" s="48"/>
    </row>
    <row r="2" spans="1:10" s="4" customFormat="1" ht="39.75" customHeight="1" thickBot="1" x14ac:dyDescent="0.3">
      <c r="A2" s="46" t="s">
        <v>37</v>
      </c>
      <c r="B2" s="49"/>
      <c r="C2" s="49"/>
      <c r="D2" s="50"/>
      <c r="E2" s="50"/>
    </row>
    <row r="3" spans="1:10" ht="20" customHeight="1" x14ac:dyDescent="0.25">
      <c r="B3" s="37"/>
      <c r="C3" s="38" t="s">
        <v>33</v>
      </c>
      <c r="D3" s="38" t="s">
        <v>11</v>
      </c>
      <c r="E3" s="39" t="s">
        <v>12</v>
      </c>
      <c r="F3" s="27"/>
    </row>
    <row r="4" spans="1:10" ht="20" customHeight="1" thickBot="1" x14ac:dyDescent="0.3">
      <c r="B4" s="40" t="s">
        <v>13</v>
      </c>
      <c r="C4" s="41">
        <v>2018</v>
      </c>
      <c r="D4" s="41">
        <v>2018</v>
      </c>
      <c r="E4" s="42">
        <v>2017</v>
      </c>
      <c r="F4" s="27"/>
    </row>
    <row r="5" spans="1:10" s="1" customFormat="1" ht="26.25" customHeight="1" x14ac:dyDescent="0.2">
      <c r="A5" s="51" t="s">
        <v>14</v>
      </c>
      <c r="B5" s="34"/>
      <c r="C5" s="15"/>
      <c r="D5" s="15"/>
      <c r="E5" s="36"/>
      <c r="F5" s="28"/>
    </row>
    <row r="6" spans="1:10" ht="19.5" customHeight="1" x14ac:dyDescent="0.2">
      <c r="A6" s="43" t="s">
        <v>15</v>
      </c>
      <c r="B6" s="33">
        <v>1</v>
      </c>
      <c r="C6" s="16"/>
      <c r="D6" s="16">
        <v>255550</v>
      </c>
      <c r="E6" s="12">
        <v>255550</v>
      </c>
      <c r="F6" s="29"/>
    </row>
    <row r="7" spans="1:10" ht="19.5" customHeight="1" x14ac:dyDescent="0.2">
      <c r="A7" s="43" t="s">
        <v>16</v>
      </c>
      <c r="B7" s="33"/>
      <c r="C7" s="16"/>
      <c r="D7" s="16">
        <v>2500</v>
      </c>
      <c r="E7" s="12">
        <v>2385</v>
      </c>
      <c r="F7" s="29"/>
    </row>
    <row r="8" spans="1:10" ht="19.5" customHeight="1" x14ac:dyDescent="0.2">
      <c r="A8" s="43" t="s">
        <v>36</v>
      </c>
      <c r="B8" s="33"/>
      <c r="C8" s="16"/>
      <c r="D8" s="16"/>
      <c r="E8" s="12">
        <v>17475</v>
      </c>
      <c r="F8" s="29"/>
    </row>
    <row r="9" spans="1:10" s="7" customFormat="1" ht="25.5" customHeight="1" thickBot="1" x14ac:dyDescent="0.25">
      <c r="A9" s="67" t="s">
        <v>17</v>
      </c>
      <c r="B9" s="68"/>
      <c r="C9" s="70"/>
      <c r="D9" s="70">
        <v>258050</v>
      </c>
      <c r="E9" s="71">
        <v>275410</v>
      </c>
      <c r="F9" s="29"/>
      <c r="H9" s="72"/>
      <c r="I9" s="73"/>
      <c r="J9" s="72"/>
    </row>
    <row r="10" spans="1:10" s="1" customFormat="1" ht="24" customHeight="1" x14ac:dyDescent="0.2">
      <c r="A10" s="52" t="s">
        <v>18</v>
      </c>
      <c r="B10" s="33"/>
      <c r="C10" s="19"/>
      <c r="D10" s="19"/>
      <c r="E10" s="20"/>
      <c r="F10" s="29"/>
      <c r="H10" s="2"/>
      <c r="I10" s="74"/>
      <c r="J10" s="2"/>
    </row>
    <row r="11" spans="1:10" ht="20" customHeight="1" x14ac:dyDescent="0.2">
      <c r="A11" s="43" t="s">
        <v>19</v>
      </c>
      <c r="B11" s="33"/>
      <c r="C11" s="11"/>
      <c r="D11" s="11">
        <v>-1000</v>
      </c>
      <c r="E11" s="12">
        <v>-907</v>
      </c>
      <c r="F11" s="29"/>
      <c r="H11" s="66"/>
      <c r="I11" s="73"/>
      <c r="J11" s="66"/>
    </row>
    <row r="12" spans="1:10" ht="19.5" customHeight="1" x14ac:dyDescent="0.2">
      <c r="A12" s="43" t="s">
        <v>34</v>
      </c>
      <c r="B12" s="33"/>
      <c r="C12" s="17"/>
      <c r="D12" s="17">
        <v>-2800</v>
      </c>
      <c r="E12" s="12">
        <v>-2630</v>
      </c>
      <c r="F12" s="29"/>
      <c r="H12" s="66"/>
      <c r="I12" s="73"/>
      <c r="J12" s="66"/>
    </row>
    <row r="13" spans="1:10" ht="20" customHeight="1" x14ac:dyDescent="0.2">
      <c r="A13" s="43" t="s">
        <v>20</v>
      </c>
      <c r="B13" s="33"/>
      <c r="C13" s="11"/>
      <c r="D13" s="11">
        <v>-10000</v>
      </c>
      <c r="E13" s="12">
        <v>-7329</v>
      </c>
      <c r="F13" s="29"/>
      <c r="H13" s="66"/>
      <c r="I13" s="73"/>
      <c r="J13" s="66"/>
    </row>
    <row r="14" spans="1:10" ht="20" customHeight="1" x14ac:dyDescent="0.2">
      <c r="A14" s="43" t="s">
        <v>21</v>
      </c>
      <c r="B14" s="33"/>
      <c r="C14" s="11"/>
      <c r="D14" s="11">
        <v>-7000</v>
      </c>
      <c r="E14" s="12">
        <v>-6481</v>
      </c>
      <c r="F14" s="29"/>
      <c r="H14" s="66"/>
      <c r="I14" s="73"/>
      <c r="J14" s="66"/>
    </row>
    <row r="15" spans="1:10" ht="20" customHeight="1" x14ac:dyDescent="0.2">
      <c r="A15" s="43" t="s">
        <v>22</v>
      </c>
      <c r="B15" s="33">
        <v>2</v>
      </c>
      <c r="C15" s="11"/>
      <c r="D15" s="11">
        <v>-96000</v>
      </c>
      <c r="E15" s="12">
        <v>-97137</v>
      </c>
      <c r="F15" s="29"/>
      <c r="H15" s="66"/>
      <c r="I15" s="73"/>
      <c r="J15" s="66"/>
    </row>
    <row r="16" spans="1:10" ht="20" customHeight="1" x14ac:dyDescent="0.2">
      <c r="A16" s="43" t="s">
        <v>23</v>
      </c>
      <c r="B16" s="33">
        <v>3</v>
      </c>
      <c r="C16" s="11"/>
      <c r="D16" s="11">
        <v>-60000</v>
      </c>
      <c r="E16" s="12">
        <v>-59305</v>
      </c>
      <c r="F16" s="29"/>
      <c r="H16" s="66"/>
      <c r="I16" s="73"/>
      <c r="J16" s="66"/>
    </row>
    <row r="17" spans="1:10" ht="20" customHeight="1" x14ac:dyDescent="0.2">
      <c r="A17" s="44" t="s">
        <v>24</v>
      </c>
      <c r="B17" s="33">
        <v>4</v>
      </c>
      <c r="C17" s="11"/>
      <c r="D17" s="11">
        <v>-10000</v>
      </c>
      <c r="E17" s="12">
        <v>-11610</v>
      </c>
      <c r="F17" s="29"/>
      <c r="H17" s="66"/>
      <c r="I17" s="73"/>
      <c r="J17" s="66"/>
    </row>
    <row r="18" spans="1:10" ht="17" x14ac:dyDescent="0.2">
      <c r="A18" s="43" t="s">
        <v>25</v>
      </c>
      <c r="B18" s="33">
        <v>5</v>
      </c>
      <c r="C18" s="11"/>
      <c r="D18" s="11">
        <v>-5000</v>
      </c>
      <c r="E18" s="12">
        <v>-10664</v>
      </c>
      <c r="F18" s="29"/>
      <c r="H18" s="66"/>
      <c r="I18" s="73"/>
      <c r="J18" s="66"/>
    </row>
    <row r="19" spans="1:10" ht="17" x14ac:dyDescent="0.2">
      <c r="A19" s="43" t="s">
        <v>26</v>
      </c>
      <c r="B19" s="33">
        <v>7</v>
      </c>
      <c r="C19" s="11"/>
      <c r="D19" s="11">
        <v>-10000</v>
      </c>
      <c r="E19" s="12">
        <v>-17272</v>
      </c>
      <c r="F19" s="29"/>
      <c r="H19" s="66"/>
      <c r="I19" s="73"/>
      <c r="J19" s="66"/>
    </row>
    <row r="20" spans="1:10" ht="17" x14ac:dyDescent="0.2">
      <c r="A20" s="44" t="s">
        <v>27</v>
      </c>
      <c r="B20" s="33"/>
      <c r="C20" s="11"/>
      <c r="D20" s="11">
        <v>0</v>
      </c>
      <c r="E20" s="12">
        <v>0</v>
      </c>
      <c r="F20" s="29"/>
      <c r="H20" s="66"/>
      <c r="I20" s="73"/>
      <c r="J20" s="66"/>
    </row>
    <row r="21" spans="1:10" ht="17" x14ac:dyDescent="0.2">
      <c r="A21" s="44" t="s">
        <v>35</v>
      </c>
      <c r="B21" s="33"/>
      <c r="C21" s="11"/>
      <c r="D21" s="11">
        <v>0</v>
      </c>
      <c r="E21" s="12">
        <v>-18765</v>
      </c>
      <c r="F21" s="29"/>
      <c r="H21" s="66"/>
      <c r="I21" s="75"/>
      <c r="J21" s="66"/>
    </row>
    <row r="22" spans="1:10" ht="20" customHeight="1" x14ac:dyDescent="0.2">
      <c r="A22" s="44" t="s">
        <v>38</v>
      </c>
      <c r="B22" s="33"/>
      <c r="C22" s="11"/>
      <c r="D22" s="31">
        <v>-696</v>
      </c>
      <c r="E22" s="32">
        <v>0</v>
      </c>
      <c r="F22" s="29"/>
    </row>
    <row r="23" spans="1:10" ht="22.5" customHeight="1" thickBot="1" x14ac:dyDescent="0.25">
      <c r="A23" s="67" t="s">
        <v>28</v>
      </c>
      <c r="B23" s="68"/>
      <c r="C23" s="69">
        <v>0</v>
      </c>
      <c r="D23" s="13">
        <v>-202496</v>
      </c>
      <c r="E23" s="18">
        <v>-232100</v>
      </c>
      <c r="F23" s="29"/>
    </row>
    <row r="24" spans="1:10" s="7" customFormat="1" ht="31.5" customHeight="1" thickBot="1" x14ac:dyDescent="0.25">
      <c r="A24" s="45" t="s">
        <v>29</v>
      </c>
      <c r="B24" s="35"/>
      <c r="C24" s="13">
        <v>0</v>
      </c>
      <c r="D24" s="13">
        <v>55554</v>
      </c>
      <c r="E24" s="14">
        <v>43312</v>
      </c>
      <c r="F24" s="30"/>
    </row>
    <row r="25" spans="1:10" s="7" customFormat="1" x14ac:dyDescent="0.2">
      <c r="A25" s="53" t="s">
        <v>30</v>
      </c>
      <c r="B25" s="54"/>
      <c r="C25" s="55"/>
      <c r="D25" s="56"/>
      <c r="E25" s="63"/>
      <c r="F25" s="8"/>
    </row>
    <row r="26" spans="1:10" s="3" customFormat="1" ht="19" x14ac:dyDescent="0.25">
      <c r="A26" s="53" t="s">
        <v>31</v>
      </c>
      <c r="B26" s="54"/>
      <c r="C26" s="57">
        <v>-125000</v>
      </c>
      <c r="D26" s="58">
        <v>-9446</v>
      </c>
      <c r="E26" s="64">
        <v>-22383</v>
      </c>
      <c r="F26" s="9"/>
    </row>
    <row r="27" spans="1:10" s="7" customFormat="1" ht="17" x14ac:dyDescent="0.2">
      <c r="A27" s="53" t="s">
        <v>32</v>
      </c>
      <c r="B27" s="76">
        <v>6</v>
      </c>
      <c r="C27" s="57">
        <v>125000</v>
      </c>
      <c r="D27" s="64">
        <v>65000</v>
      </c>
      <c r="E27" s="64">
        <v>65695</v>
      </c>
      <c r="F27" s="8"/>
    </row>
    <row r="28" spans="1:10" x14ac:dyDescent="0.2">
      <c r="A28" s="59"/>
      <c r="B28" s="60"/>
      <c r="C28" s="61">
        <v>0</v>
      </c>
      <c r="D28" s="62">
        <v>55554</v>
      </c>
      <c r="E28" s="65">
        <v>43312</v>
      </c>
    </row>
  </sheetData>
  <phoneticPr fontId="0" type="noConversion"/>
  <pageMargins left="0.78740157480314965" right="0.39370078740157483" top="0.59055118110236227" bottom="0.59055118110236227" header="0" footer="0"/>
  <pageSetup paperSize="9" scale="90" orientation="landscape" r:id="rId1"/>
  <headerFooter alignWithMargins="0">
    <oddFooter>&amp;L&amp;F&amp;C&amp;D&amp;RSide &amp;P af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93A720-C4C0-7F42-8F5C-8C23751427FC}">
  <sheetPr>
    <tabColor indexed="43"/>
    <pageSetUpPr fitToPage="1"/>
  </sheetPr>
  <dimension ref="A1:S37"/>
  <sheetViews>
    <sheetView workbookViewId="0">
      <selection activeCell="I10" sqref="I10"/>
    </sheetView>
  </sheetViews>
  <sheetFormatPr baseColWidth="10" defaultColWidth="8.83203125" defaultRowHeight="16" x14ac:dyDescent="0.2"/>
  <cols>
    <col min="1" max="3" width="12.6640625" style="101" customWidth="1"/>
    <col min="4" max="4" width="29.83203125" style="101" customWidth="1"/>
    <col min="5" max="6" width="12.6640625" style="101" customWidth="1"/>
    <col min="7" max="7" width="9.83203125" style="101" customWidth="1"/>
    <col min="8" max="8" width="12.6640625" style="101" customWidth="1"/>
    <col min="9" max="9" width="45.83203125" style="101" customWidth="1"/>
    <col min="10" max="10" width="10.6640625" style="101" customWidth="1"/>
    <col min="11" max="11" width="11.33203125" style="101" customWidth="1"/>
    <col min="12" max="12" width="20.83203125" style="101" customWidth="1"/>
    <col min="13" max="16384" width="8.83203125" style="88"/>
  </cols>
  <sheetData>
    <row r="1" spans="1:19" s="79" customFormat="1" ht="18.75" customHeight="1" x14ac:dyDescent="0.25">
      <c r="A1" s="77" t="s">
        <v>69</v>
      </c>
      <c r="B1" s="78"/>
      <c r="C1" s="78"/>
      <c r="D1" s="78"/>
      <c r="E1" s="78"/>
      <c r="F1" s="78"/>
      <c r="G1" s="78"/>
      <c r="H1" s="78"/>
      <c r="I1" s="78"/>
      <c r="J1" s="78"/>
    </row>
    <row r="2" spans="1:19" s="79" customFormat="1" ht="11.25" customHeight="1" x14ac:dyDescent="0.25">
      <c r="A2" s="80"/>
      <c r="B2" s="78"/>
      <c r="C2" s="78"/>
      <c r="D2" s="78"/>
      <c r="E2" s="78"/>
      <c r="F2" s="78"/>
      <c r="G2" s="81"/>
      <c r="H2" s="78"/>
      <c r="I2" s="78"/>
      <c r="J2" s="78"/>
    </row>
    <row r="3" spans="1:19" s="85" customFormat="1" ht="16" customHeight="1" x14ac:dyDescent="0.2">
      <c r="A3" s="82" t="s">
        <v>39</v>
      </c>
      <c r="B3" s="82"/>
      <c r="C3" s="82"/>
      <c r="D3" s="83"/>
      <c r="E3" s="83" t="s">
        <v>40</v>
      </c>
      <c r="F3" s="84" t="s">
        <v>41</v>
      </c>
      <c r="G3" s="84"/>
    </row>
    <row r="4" spans="1:19" ht="16" customHeight="1" x14ac:dyDescent="0.2">
      <c r="A4" s="86" t="s">
        <v>42</v>
      </c>
      <c r="B4" s="86"/>
      <c r="C4" s="86"/>
      <c r="D4" s="86"/>
      <c r="E4" s="87">
        <v>0</v>
      </c>
      <c r="F4" s="87">
        <f>SUM(1900*140)</f>
        <v>266000</v>
      </c>
      <c r="G4" s="87"/>
      <c r="H4" s="88"/>
      <c r="I4" s="88"/>
      <c r="J4" s="88"/>
      <c r="K4" s="88"/>
      <c r="L4" s="88"/>
    </row>
    <row r="5" spans="1:19" ht="16" customHeight="1" x14ac:dyDescent="0.2">
      <c r="A5" s="86" t="s">
        <v>43</v>
      </c>
      <c r="B5" s="86"/>
      <c r="C5" s="86"/>
      <c r="D5" s="86"/>
      <c r="E5" s="87">
        <v>0</v>
      </c>
      <c r="F5" s="87">
        <v>10450</v>
      </c>
      <c r="G5" s="87"/>
      <c r="H5" s="88"/>
      <c r="I5" s="88"/>
      <c r="J5" s="88"/>
      <c r="K5" s="88"/>
      <c r="L5" s="88"/>
    </row>
    <row r="6" spans="1:19" ht="16" customHeight="1" thickBot="1" x14ac:dyDescent="0.25">
      <c r="A6" s="89" t="s">
        <v>44</v>
      </c>
      <c r="B6" s="89"/>
      <c r="C6" s="89"/>
      <c r="D6" s="89"/>
      <c r="E6" s="90">
        <f>SUM(E4-E5)</f>
        <v>0</v>
      </c>
      <c r="F6" s="90">
        <f>SUM(F4-F5)</f>
        <v>255550</v>
      </c>
      <c r="G6" s="87"/>
      <c r="H6" s="88"/>
      <c r="I6" s="88"/>
      <c r="J6" s="88"/>
      <c r="K6" s="88"/>
      <c r="L6" s="88"/>
    </row>
    <row r="7" spans="1:19" ht="16" customHeight="1" thickTop="1" x14ac:dyDescent="0.2">
      <c r="A7" s="91" t="s">
        <v>45</v>
      </c>
      <c r="B7" s="83"/>
      <c r="C7" s="83"/>
      <c r="D7" s="83"/>
      <c r="E7" s="83"/>
      <c r="F7" s="84"/>
      <c r="G7" s="87"/>
      <c r="H7" s="88"/>
      <c r="I7" s="88"/>
      <c r="J7" s="88"/>
      <c r="K7" s="88"/>
      <c r="L7" s="88"/>
    </row>
    <row r="8" spans="1:19" ht="16" customHeight="1" x14ac:dyDescent="0.2">
      <c r="A8" s="86" t="s">
        <v>46</v>
      </c>
      <c r="B8" s="86"/>
      <c r="C8" s="86"/>
      <c r="D8" s="86"/>
      <c r="E8" s="92">
        <v>0</v>
      </c>
      <c r="F8" s="92">
        <v>6250</v>
      </c>
      <c r="G8" s="87"/>
      <c r="H8" s="88"/>
      <c r="I8" s="88"/>
      <c r="J8" s="88"/>
      <c r="K8" s="88"/>
      <c r="L8" s="88"/>
    </row>
    <row r="9" spans="1:19" s="85" customFormat="1" ht="16" customHeight="1" x14ac:dyDescent="0.2">
      <c r="A9" s="86" t="s">
        <v>47</v>
      </c>
      <c r="B9" s="86"/>
      <c r="C9" s="86"/>
      <c r="D9" s="86"/>
      <c r="E9" s="92">
        <v>0</v>
      </c>
      <c r="F9" s="92">
        <v>54687.5</v>
      </c>
      <c r="G9" s="87"/>
      <c r="I9" s="93"/>
      <c r="J9" s="94"/>
      <c r="K9" s="93"/>
      <c r="L9" s="93"/>
      <c r="M9" s="93"/>
      <c r="N9" s="93"/>
      <c r="O9" s="93"/>
      <c r="P9" s="93"/>
      <c r="Q9" s="93"/>
      <c r="R9" s="93"/>
      <c r="S9" s="95"/>
    </row>
    <row r="10" spans="1:19" s="85" customFormat="1" ht="16" customHeight="1" x14ac:dyDescent="0.2">
      <c r="A10" s="86" t="s">
        <v>48</v>
      </c>
      <c r="B10" s="86"/>
      <c r="C10" s="86"/>
      <c r="D10" s="86"/>
      <c r="E10" s="92">
        <v>0</v>
      </c>
      <c r="F10" s="92">
        <v>5000</v>
      </c>
      <c r="G10" s="87"/>
      <c r="I10" s="93"/>
      <c r="J10" s="94"/>
      <c r="K10" s="93"/>
      <c r="L10" s="93"/>
      <c r="M10" s="93"/>
      <c r="N10" s="93"/>
      <c r="O10" s="93"/>
      <c r="P10" s="93"/>
      <c r="Q10" s="93"/>
      <c r="R10" s="93"/>
      <c r="S10" s="95"/>
    </row>
    <row r="11" spans="1:19" s="85" customFormat="1" ht="16" customHeight="1" x14ac:dyDescent="0.2">
      <c r="A11" s="96" t="s">
        <v>49</v>
      </c>
      <c r="B11" s="96"/>
      <c r="C11" s="96"/>
      <c r="D11" s="96"/>
      <c r="E11" s="97">
        <v>0</v>
      </c>
      <c r="F11" s="97">
        <v>10000</v>
      </c>
      <c r="G11" s="87"/>
      <c r="I11" s="93"/>
      <c r="J11" s="94"/>
      <c r="K11" s="93"/>
      <c r="L11" s="93"/>
      <c r="M11" s="93"/>
      <c r="N11" s="93"/>
      <c r="O11" s="93"/>
      <c r="P11" s="93"/>
      <c r="Q11" s="93"/>
      <c r="R11" s="93"/>
      <c r="S11" s="95"/>
    </row>
    <row r="12" spans="1:19" s="85" customFormat="1" ht="16" customHeight="1" x14ac:dyDescent="0.2">
      <c r="A12" s="96" t="s">
        <v>50</v>
      </c>
      <c r="B12" s="96"/>
      <c r="C12" s="96"/>
      <c r="D12" s="96"/>
      <c r="E12" s="97">
        <v>0</v>
      </c>
      <c r="F12" s="97">
        <v>10000</v>
      </c>
      <c r="G12" s="87"/>
      <c r="H12" s="98"/>
      <c r="I12" s="99"/>
      <c r="J12" s="100"/>
      <c r="K12" s="99"/>
      <c r="L12" s="99"/>
      <c r="M12" s="99"/>
      <c r="N12" s="93"/>
      <c r="O12" s="93"/>
      <c r="P12" s="93"/>
      <c r="Q12" s="93"/>
      <c r="R12" s="93"/>
      <c r="S12" s="95"/>
    </row>
    <row r="13" spans="1:19" ht="17" x14ac:dyDescent="0.25">
      <c r="A13" s="86" t="s">
        <v>51</v>
      </c>
      <c r="B13" s="86"/>
      <c r="C13" s="86"/>
      <c r="D13" s="86"/>
      <c r="E13" s="92">
        <v>0</v>
      </c>
      <c r="F13" s="92">
        <v>10000</v>
      </c>
      <c r="H13" s="102"/>
      <c r="I13" s="103"/>
      <c r="J13" s="104"/>
      <c r="K13" s="104"/>
      <c r="L13" s="99"/>
      <c r="M13" s="99"/>
      <c r="N13" s="93"/>
      <c r="O13" s="93"/>
      <c r="P13" s="93"/>
      <c r="Q13" s="93"/>
      <c r="R13" s="93"/>
      <c r="S13" s="95"/>
    </row>
    <row r="14" spans="1:19" s="101" customFormat="1" ht="16" customHeight="1" thickBot="1" x14ac:dyDescent="0.3">
      <c r="A14" s="89" t="s">
        <v>44</v>
      </c>
      <c r="B14" s="89"/>
      <c r="C14" s="89"/>
      <c r="D14" s="89"/>
      <c r="E14" s="105">
        <f>SUM(E8:E13)</f>
        <v>0</v>
      </c>
      <c r="F14" s="105">
        <f>SUM(F8:F13)</f>
        <v>95937.5</v>
      </c>
      <c r="G14" s="87"/>
      <c r="H14" s="102"/>
      <c r="I14" s="103"/>
      <c r="J14" s="104"/>
      <c r="K14" s="104"/>
      <c r="L14" s="106"/>
      <c r="M14" s="99"/>
      <c r="N14" s="93"/>
      <c r="O14" s="93"/>
      <c r="P14" s="93"/>
      <c r="Q14" s="93"/>
      <c r="R14" s="93"/>
      <c r="S14" s="95"/>
    </row>
    <row r="15" spans="1:19" s="101" customFormat="1" ht="16" customHeight="1" thickTop="1" x14ac:dyDescent="0.25">
      <c r="A15" s="91" t="s">
        <v>52</v>
      </c>
      <c r="B15" s="86"/>
      <c r="C15" s="86"/>
      <c r="D15" s="86"/>
      <c r="E15" s="86"/>
      <c r="F15" s="86"/>
      <c r="G15" s="87"/>
      <c r="H15" s="102"/>
      <c r="I15" s="103"/>
      <c r="J15" s="104"/>
      <c r="K15" s="104"/>
      <c r="L15" s="106"/>
      <c r="M15" s="99"/>
      <c r="N15" s="93"/>
      <c r="O15" s="93"/>
      <c r="P15" s="93"/>
      <c r="Q15" s="93"/>
      <c r="R15" s="93"/>
      <c r="S15" s="95"/>
    </row>
    <row r="16" spans="1:19" ht="16" customHeight="1" x14ac:dyDescent="0.25">
      <c r="A16" s="107" t="s">
        <v>53</v>
      </c>
      <c r="B16" s="107"/>
      <c r="C16" s="107"/>
      <c r="D16" s="107"/>
      <c r="E16" s="108">
        <v>0</v>
      </c>
      <c r="F16" s="108">
        <v>60000</v>
      </c>
      <c r="G16" s="84"/>
      <c r="H16" s="109"/>
      <c r="I16" s="103"/>
      <c r="J16" s="104"/>
      <c r="K16" s="104"/>
      <c r="L16" s="110"/>
      <c r="M16" s="99"/>
      <c r="N16" s="93"/>
      <c r="O16" s="93"/>
      <c r="P16" s="93"/>
      <c r="Q16" s="93"/>
      <c r="R16" s="93"/>
      <c r="S16" s="95"/>
    </row>
    <row r="17" spans="1:19" ht="16" customHeight="1" thickBot="1" x14ac:dyDescent="0.3">
      <c r="A17" s="89" t="s">
        <v>44</v>
      </c>
      <c r="B17" s="89"/>
      <c r="C17" s="89"/>
      <c r="D17" s="89"/>
      <c r="E17" s="90">
        <f>SUM(E16)</f>
        <v>0</v>
      </c>
      <c r="F17" s="90">
        <f>SUM(F16)</f>
        <v>60000</v>
      </c>
      <c r="G17" s="84"/>
      <c r="H17" s="109"/>
      <c r="I17" s="111"/>
      <c r="J17" s="112"/>
      <c r="K17" s="110"/>
      <c r="L17" s="99"/>
      <c r="M17" s="99"/>
      <c r="N17" s="93"/>
      <c r="O17" s="93"/>
      <c r="P17" s="93"/>
      <c r="Q17" s="93"/>
      <c r="R17" s="93"/>
      <c r="S17" s="95"/>
    </row>
    <row r="18" spans="1:19" ht="16" customHeight="1" thickTop="1" x14ac:dyDescent="0.25">
      <c r="A18" s="91" t="s">
        <v>54</v>
      </c>
      <c r="B18" s="86"/>
      <c r="C18" s="113"/>
      <c r="D18" s="113"/>
      <c r="E18" s="113"/>
      <c r="F18" s="113"/>
      <c r="G18" s="87"/>
      <c r="H18" s="114"/>
      <c r="I18" s="111"/>
      <c r="J18" s="112"/>
      <c r="K18" s="110"/>
      <c r="L18" s="110"/>
      <c r="M18" s="99"/>
      <c r="N18" s="93"/>
      <c r="O18" s="93"/>
      <c r="P18" s="93"/>
      <c r="Q18" s="93"/>
      <c r="R18" s="93"/>
      <c r="S18" s="95"/>
    </row>
    <row r="19" spans="1:19" ht="19" customHeight="1" x14ac:dyDescent="0.25">
      <c r="A19" s="86" t="s">
        <v>55</v>
      </c>
      <c r="B19" s="86"/>
      <c r="C19" s="86"/>
      <c r="D19" s="86"/>
      <c r="E19" s="87">
        <v>0</v>
      </c>
      <c r="F19" s="87">
        <v>2125</v>
      </c>
      <c r="G19" s="87"/>
      <c r="H19" s="114"/>
      <c r="I19" s="111"/>
      <c r="J19" s="112"/>
      <c r="K19" s="110"/>
      <c r="L19" s="99"/>
      <c r="M19" s="99"/>
      <c r="N19" s="93"/>
      <c r="O19" s="93"/>
      <c r="P19" s="93"/>
      <c r="Q19" s="93"/>
      <c r="R19" s="93"/>
      <c r="S19" s="95"/>
    </row>
    <row r="20" spans="1:19" ht="16" customHeight="1" x14ac:dyDescent="0.25">
      <c r="A20" s="86" t="s">
        <v>56</v>
      </c>
      <c r="B20" s="86"/>
      <c r="C20" s="86"/>
      <c r="D20" s="86"/>
      <c r="E20" s="87">
        <v>0</v>
      </c>
      <c r="F20" s="87">
        <v>6125</v>
      </c>
      <c r="G20" s="87"/>
      <c r="H20" s="114"/>
      <c r="I20" s="111"/>
      <c r="J20" s="112"/>
      <c r="K20" s="110"/>
      <c r="L20" s="110"/>
      <c r="M20" s="99"/>
      <c r="N20" s="93"/>
      <c r="O20" s="93"/>
      <c r="P20" s="93"/>
      <c r="Q20" s="93"/>
      <c r="R20" s="93"/>
      <c r="S20" s="95"/>
    </row>
    <row r="21" spans="1:19" ht="16" customHeight="1" x14ac:dyDescent="0.2">
      <c r="A21" s="86" t="s">
        <v>57</v>
      </c>
      <c r="B21" s="86"/>
      <c r="C21" s="86"/>
      <c r="D21" s="86"/>
      <c r="E21" s="87">
        <v>0</v>
      </c>
      <c r="F21" s="87">
        <v>1750</v>
      </c>
      <c r="G21" s="86"/>
      <c r="H21" s="114"/>
      <c r="I21" s="99"/>
      <c r="J21" s="99"/>
      <c r="K21" s="99"/>
      <c r="L21" s="99"/>
      <c r="M21" s="99"/>
      <c r="N21" s="93"/>
      <c r="O21" s="93"/>
      <c r="P21" s="93"/>
      <c r="Q21" s="93"/>
      <c r="R21" s="93"/>
      <c r="S21" s="93"/>
    </row>
    <row r="22" spans="1:19" ht="16" customHeight="1" thickBot="1" x14ac:dyDescent="0.25">
      <c r="A22" s="89" t="s">
        <v>44</v>
      </c>
      <c r="B22" s="115"/>
      <c r="C22" s="115"/>
      <c r="D22" s="115"/>
      <c r="E22" s="90">
        <f>SUM(E19:E21)</f>
        <v>0</v>
      </c>
      <c r="F22" s="90">
        <f>SUM(F19:F21)</f>
        <v>10000</v>
      </c>
      <c r="G22" s="87"/>
      <c r="H22" s="88"/>
      <c r="I22" s="93"/>
      <c r="J22" s="93"/>
      <c r="K22" s="93"/>
      <c r="L22" s="93"/>
      <c r="M22" s="93"/>
      <c r="N22" s="93"/>
      <c r="O22" s="93"/>
      <c r="P22" s="93"/>
      <c r="Q22" s="93"/>
      <c r="R22" s="93"/>
      <c r="S22" s="93"/>
    </row>
    <row r="23" spans="1:19" ht="16" customHeight="1" thickTop="1" x14ac:dyDescent="0.2">
      <c r="A23" s="91" t="s">
        <v>58</v>
      </c>
      <c r="B23" s="113"/>
      <c r="C23" s="113"/>
      <c r="D23" s="113"/>
      <c r="E23" s="113"/>
      <c r="F23" s="113"/>
      <c r="G23" s="87"/>
      <c r="H23" s="88"/>
      <c r="L23" s="88"/>
    </row>
    <row r="24" spans="1:19" ht="16" customHeight="1" x14ac:dyDescent="0.2">
      <c r="A24" s="116" t="s">
        <v>59</v>
      </c>
      <c r="B24" s="113"/>
      <c r="C24" s="113"/>
      <c r="D24" s="113"/>
      <c r="E24" s="86">
        <v>0</v>
      </c>
      <c r="F24" s="86">
        <v>5000</v>
      </c>
      <c r="G24" s="87"/>
      <c r="H24" s="88"/>
      <c r="L24" s="88"/>
    </row>
    <row r="25" spans="1:19" ht="16" customHeight="1" x14ac:dyDescent="0.2">
      <c r="A25" s="117"/>
      <c r="B25" s="86"/>
      <c r="C25" s="86"/>
      <c r="D25" s="86"/>
      <c r="E25" s="87">
        <v>0</v>
      </c>
      <c r="F25" s="87">
        <v>0</v>
      </c>
      <c r="G25" s="87"/>
      <c r="H25" s="88"/>
      <c r="L25" s="88"/>
    </row>
    <row r="26" spans="1:19" ht="16" customHeight="1" thickBot="1" x14ac:dyDescent="0.25">
      <c r="A26" s="89" t="s">
        <v>44</v>
      </c>
      <c r="B26" s="115"/>
      <c r="C26" s="115"/>
      <c r="D26" s="89"/>
      <c r="E26" s="90">
        <f>SUM(E24:E25)</f>
        <v>0</v>
      </c>
      <c r="F26" s="90">
        <f>SUM(F24:F25)</f>
        <v>5000</v>
      </c>
      <c r="G26" s="118"/>
      <c r="H26" s="88"/>
      <c r="L26" s="88"/>
    </row>
    <row r="27" spans="1:19" ht="16" customHeight="1" thickTop="1" x14ac:dyDescent="0.2">
      <c r="A27" s="91" t="s">
        <v>60</v>
      </c>
      <c r="B27" s="113"/>
      <c r="C27" s="113"/>
      <c r="D27" s="86"/>
      <c r="E27" s="86"/>
      <c r="F27" s="86"/>
      <c r="G27" s="118"/>
      <c r="H27" s="88"/>
      <c r="I27" s="88"/>
      <c r="J27" s="88"/>
      <c r="K27" s="88"/>
      <c r="L27" s="88"/>
    </row>
    <row r="28" spans="1:19" ht="16" customHeight="1" x14ac:dyDescent="0.2">
      <c r="A28" s="86" t="s">
        <v>61</v>
      </c>
      <c r="B28" s="86"/>
      <c r="C28" s="86"/>
      <c r="D28" s="87"/>
      <c r="E28" s="87"/>
      <c r="F28" s="87"/>
      <c r="G28" s="87"/>
      <c r="H28" s="88"/>
      <c r="I28" s="88"/>
      <c r="J28" s="88"/>
      <c r="K28" s="88"/>
      <c r="L28" s="88"/>
    </row>
    <row r="29" spans="1:19" ht="16" customHeight="1" x14ac:dyDescent="0.2">
      <c r="A29" s="86" t="s">
        <v>62</v>
      </c>
      <c r="B29" s="86"/>
      <c r="C29" s="86"/>
      <c r="D29" s="87"/>
      <c r="E29" s="119">
        <v>0</v>
      </c>
      <c r="F29" s="119">
        <v>125000</v>
      </c>
      <c r="G29" s="87"/>
      <c r="H29" s="88"/>
      <c r="I29" s="88"/>
      <c r="J29" s="88"/>
      <c r="K29" s="88"/>
      <c r="L29" s="88"/>
    </row>
    <row r="30" spans="1:19" ht="16" customHeight="1" x14ac:dyDescent="0.25">
      <c r="A30" s="86" t="s">
        <v>63</v>
      </c>
      <c r="B30" s="86"/>
      <c r="C30" s="86"/>
      <c r="D30" s="87"/>
      <c r="E30" s="119">
        <v>0</v>
      </c>
      <c r="F30" s="119">
        <v>60000</v>
      </c>
      <c r="G30" s="87"/>
      <c r="H30" s="88"/>
      <c r="I30" s="111"/>
      <c r="J30" s="112"/>
      <c r="K30" s="120"/>
      <c r="L30" s="88"/>
    </row>
    <row r="31" spans="1:19" ht="16" customHeight="1" x14ac:dyDescent="0.25">
      <c r="A31" s="86" t="s">
        <v>64</v>
      </c>
      <c r="B31" s="86"/>
      <c r="C31" s="86"/>
      <c r="D31" s="87"/>
      <c r="E31" s="87">
        <v>0</v>
      </c>
      <c r="F31" s="87">
        <f>SUM(F29-F30)</f>
        <v>65000</v>
      </c>
      <c r="G31" s="87"/>
      <c r="H31" s="98"/>
      <c r="I31" s="111"/>
      <c r="J31" s="112"/>
      <c r="K31" s="120"/>
      <c r="L31" s="88"/>
    </row>
    <row r="32" spans="1:19" ht="16" customHeight="1" thickBot="1" x14ac:dyDescent="0.3">
      <c r="A32" s="89" t="s">
        <v>65</v>
      </c>
      <c r="B32" s="89"/>
      <c r="C32" s="89"/>
      <c r="D32" s="89"/>
      <c r="E32" s="90">
        <f>E28+E31</f>
        <v>0</v>
      </c>
      <c r="F32" s="90">
        <f>F28+F31</f>
        <v>65000</v>
      </c>
      <c r="G32" s="87"/>
      <c r="I32" s="111"/>
      <c r="J32" s="121"/>
      <c r="K32" s="122"/>
      <c r="L32" s="88"/>
    </row>
    <row r="33" spans="1:12" ht="16" customHeight="1" thickTop="1" x14ac:dyDescent="0.25">
      <c r="A33" s="91" t="s">
        <v>66</v>
      </c>
      <c r="B33" s="113"/>
      <c r="C33" s="113"/>
      <c r="D33" s="113"/>
      <c r="E33" s="113"/>
      <c r="F33" s="113"/>
      <c r="G33" s="87"/>
      <c r="I33" s="123"/>
      <c r="J33" s="112"/>
      <c r="K33" s="124"/>
      <c r="L33" s="88"/>
    </row>
    <row r="34" spans="1:12" x14ac:dyDescent="0.2">
      <c r="A34" s="116" t="s">
        <v>67</v>
      </c>
      <c r="B34" s="113"/>
      <c r="C34" s="113"/>
      <c r="D34" s="113"/>
      <c r="E34" s="86">
        <v>0</v>
      </c>
      <c r="F34" s="87">
        <v>5000</v>
      </c>
    </row>
    <row r="35" spans="1:12" x14ac:dyDescent="0.2">
      <c r="A35" s="117" t="s">
        <v>68</v>
      </c>
      <c r="B35" s="86"/>
      <c r="C35" s="86"/>
      <c r="D35" s="86"/>
      <c r="E35" s="87">
        <v>0</v>
      </c>
      <c r="F35" s="87">
        <v>5000</v>
      </c>
    </row>
    <row r="36" spans="1:12" ht="17" thickBot="1" x14ac:dyDescent="0.25">
      <c r="A36" s="89" t="s">
        <v>44</v>
      </c>
      <c r="B36" s="115"/>
      <c r="C36" s="115"/>
      <c r="D36" s="89"/>
      <c r="E36" s="90">
        <f>SUM(E34:E35)</f>
        <v>0</v>
      </c>
      <c r="F36" s="90">
        <f>SUM(F34:F35)</f>
        <v>10000</v>
      </c>
    </row>
    <row r="37" spans="1:12" ht="17" thickTop="1" x14ac:dyDescent="0.2"/>
  </sheetData>
  <pageMargins left="0.78740157480314965" right="0.39370078740157483" top="0.59055118110236227" bottom="0.59055118110236227" header="0" footer="0"/>
  <pageSetup paperSize="9" orientation="landscape" r:id="rId1"/>
  <headerFooter alignWithMargins="0">
    <oddFooter>&amp;L&amp;F&amp;C&amp;D&amp;RSide &amp;P af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Regneark</vt:lpstr>
      </vt:variant>
      <vt:variant>
        <vt:i4>3</vt:i4>
      </vt:variant>
      <vt:variant>
        <vt:lpstr>Navngivne områder</vt:lpstr>
      </vt:variant>
      <vt:variant>
        <vt:i4>1</vt:i4>
      </vt:variant>
    </vt:vector>
  </HeadingPairs>
  <TitlesOfParts>
    <vt:vector size="4" baseType="lpstr">
      <vt:lpstr>Forside</vt:lpstr>
      <vt:lpstr>Budget 2018</vt:lpstr>
      <vt:lpstr>Noter</vt:lpstr>
      <vt:lpstr>Forside!Udskriftsområde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Regnskab</dc:title>
  <dc:creator>Henrik Ankjær</dc:creator>
  <cp:keywords>2015</cp:keywords>
  <cp:lastModifiedBy>Kristian Lund</cp:lastModifiedBy>
  <cp:revision/>
  <cp:lastPrinted>2017-09-01T14:08:37Z</cp:lastPrinted>
  <dcterms:created xsi:type="dcterms:W3CDTF">2007-02-10T14:30:06Z</dcterms:created>
  <dcterms:modified xsi:type="dcterms:W3CDTF">2018-04-17T18:23:28Z</dcterms:modified>
</cp:coreProperties>
</file>